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tabRatio="811"/>
  </bookViews>
  <sheets>
    <sheet name="汇总表" sheetId="1" r:id="rId1"/>
    <sheet name="计划明细" sheetId="14" r:id="rId2"/>
    <sheet name="矿权处置计划汇总表" sheetId="8" state="hidden" r:id="rId3"/>
    <sheet name="矿权处置计划明细表" sheetId="9" state="hidden" r:id="rId4"/>
  </sheets>
  <definedNames>
    <definedName name="_xlnm._FilterDatabase" localSheetId="1" hidden="1">计划明细!$A$2:$H$17</definedName>
    <definedName name="_xlnm.Print_Titles" localSheetId="1">计划明细!$2:$5</definedName>
  </definedNames>
  <calcPr calcId="144525"/>
</workbook>
</file>

<file path=xl/sharedStrings.xml><?xml version="1.0" encoding="utf-8"?>
<sst xmlns="http://schemas.openxmlformats.org/spreadsheetml/2006/main" count="1071" uniqueCount="241">
  <si>
    <t>附件1</t>
  </si>
  <si>
    <t>广元公司2020年闲置（沉淀）资产处置计划汇总表</t>
  </si>
  <si>
    <t>折旧时间：2019年12月31日</t>
  </si>
  <si>
    <t>单位：万元</t>
  </si>
  <si>
    <t>序号</t>
  </si>
  <si>
    <t>单位名称</t>
  </si>
  <si>
    <t>资产类别</t>
  </si>
  <si>
    <t>数量（项）</t>
  </si>
  <si>
    <t>净值(万元，以2019年12月末清理时点为准）</t>
  </si>
  <si>
    <t>处置方式</t>
  </si>
  <si>
    <t>2020年处置计划及完成情况（万元）</t>
  </si>
  <si>
    <t>已处置资产净值小计（万元）</t>
  </si>
  <si>
    <t>已处置资产净值合计（万元）</t>
  </si>
  <si>
    <t>计划处置资产净值合计（万元）</t>
  </si>
  <si>
    <t>完成率%</t>
  </si>
  <si>
    <t>评分</t>
  </si>
  <si>
    <t>一季度处置计划</t>
  </si>
  <si>
    <t>一季度执行情况</t>
  </si>
  <si>
    <t>二季度处置计划</t>
  </si>
  <si>
    <t>二季度执行情况</t>
  </si>
  <si>
    <t>三季度处置计划</t>
  </si>
  <si>
    <t>三季度执行情况</t>
  </si>
  <si>
    <t>四季度处置计划</t>
  </si>
  <si>
    <t>四季度执行情况</t>
  </si>
  <si>
    <t>广元本部</t>
  </si>
  <si>
    <t>机械设备</t>
  </si>
  <si>
    <t>修复后内部调剂</t>
  </si>
  <si>
    <t>—</t>
  </si>
  <si>
    <t>报废</t>
  </si>
  <si>
    <t>广元物管</t>
  </si>
  <si>
    <t>云锡大酒店</t>
  </si>
  <si>
    <t>内部调剂</t>
  </si>
  <si>
    <t>昆明物管</t>
  </si>
  <si>
    <t>彩印厂</t>
  </si>
  <si>
    <t>云建安</t>
  </si>
  <si>
    <t>老虎山酒厂</t>
  </si>
  <si>
    <t>对外租赁</t>
  </si>
  <si>
    <t>库存物资</t>
  </si>
  <si>
    <t>供水公司</t>
  </si>
  <si>
    <t>合计</t>
  </si>
  <si>
    <t>附件2</t>
  </si>
  <si>
    <t>广元公司2020年闲置（沉淀）资产处置计划明细表</t>
  </si>
  <si>
    <t>金额单位：万元</t>
  </si>
  <si>
    <t>资产名称</t>
  </si>
  <si>
    <t>数量</t>
  </si>
  <si>
    <t>预计处置时间</t>
  </si>
  <si>
    <t>截止2019年12月的末资产净值</t>
  </si>
  <si>
    <t>资产管理单位/所在地</t>
  </si>
  <si>
    <t>索尼相机</t>
  </si>
  <si>
    <t>2020年二季度</t>
  </si>
  <si>
    <t>浩源公司</t>
  </si>
  <si>
    <t>修剪机</t>
  </si>
  <si>
    <t>浩源养护组</t>
  </si>
  <si>
    <t>剪草机</t>
  </si>
  <si>
    <t>绿篱机</t>
  </si>
  <si>
    <t>翻斗车</t>
  </si>
  <si>
    <t>浩源维修组</t>
  </si>
  <si>
    <t>相机</t>
  </si>
  <si>
    <t>梳草机</t>
  </si>
  <si>
    <t>小松绿理剪</t>
  </si>
  <si>
    <t>微型空气压缩机</t>
  </si>
  <si>
    <t>2021年二季度</t>
  </si>
  <si>
    <r>
      <rPr>
        <sz val="11"/>
        <color rgb="FF000000"/>
        <rFont val="宋体"/>
        <charset val="134"/>
      </rPr>
      <t>其他设备</t>
    </r>
    <r>
      <rPr>
        <sz val="11"/>
        <color rgb="FF000000"/>
        <rFont val="Dialog"/>
        <charset val="134"/>
      </rPr>
      <t>(</t>
    </r>
    <r>
      <rPr>
        <sz val="11"/>
        <color rgb="FF000000"/>
        <rFont val="宋体"/>
        <charset val="134"/>
      </rPr>
      <t>非生产</t>
    </r>
    <r>
      <rPr>
        <sz val="11"/>
        <color rgb="FF000000"/>
        <rFont val="Dialog"/>
        <charset val="134"/>
      </rPr>
      <t>)</t>
    </r>
  </si>
  <si>
    <t>笔记本电脑</t>
  </si>
  <si>
    <t>工作站</t>
  </si>
  <si>
    <t>台式电脑</t>
  </si>
  <si>
    <r>
      <rPr>
        <sz val="11"/>
        <color rgb="FF000000"/>
        <rFont val="宋体"/>
        <charset val="134"/>
      </rPr>
      <t>兄弟</t>
    </r>
    <r>
      <rPr>
        <sz val="11"/>
        <color rgb="FF000000"/>
        <rFont val="Dialog"/>
        <charset val="134"/>
      </rPr>
      <t>7470D</t>
    </r>
    <r>
      <rPr>
        <sz val="11"/>
        <color rgb="FF000000"/>
        <rFont val="宋体"/>
        <charset val="134"/>
      </rPr>
      <t>一体机</t>
    </r>
  </si>
  <si>
    <r>
      <rPr>
        <sz val="11"/>
        <color rgb="FF000000"/>
        <rFont val="宋体"/>
        <charset val="134"/>
      </rPr>
      <t>联想</t>
    </r>
    <r>
      <rPr>
        <sz val="11"/>
        <color rgb="FF000000"/>
        <rFont val="Dialog"/>
        <charset val="134"/>
      </rPr>
      <t>Y570</t>
    </r>
    <r>
      <rPr>
        <sz val="11"/>
        <color rgb="FF000000"/>
        <rFont val="宋体"/>
        <charset val="134"/>
      </rPr>
      <t>笔记本电脑</t>
    </r>
  </si>
  <si>
    <r>
      <rPr>
        <sz val="11"/>
        <color rgb="FF000000"/>
        <rFont val="宋体"/>
        <charset val="134"/>
      </rPr>
      <t>联想</t>
    </r>
    <r>
      <rPr>
        <sz val="11"/>
        <color rgb="FF000000"/>
        <rFont val="Dialog"/>
        <charset val="134"/>
      </rPr>
      <t>G460</t>
    </r>
    <r>
      <rPr>
        <sz val="11"/>
        <color rgb="FF000000"/>
        <rFont val="宋体"/>
        <charset val="134"/>
      </rPr>
      <t>笔记本电脑</t>
    </r>
  </si>
  <si>
    <t>联想笔记本电脑</t>
  </si>
  <si>
    <r>
      <rPr>
        <sz val="11"/>
        <color rgb="FF000000"/>
        <rFont val="宋体"/>
        <charset val="134"/>
      </rPr>
      <t>联想</t>
    </r>
    <r>
      <rPr>
        <sz val="11"/>
        <color rgb="FF000000"/>
        <rFont val="Dialog"/>
        <charset val="134"/>
      </rPr>
      <t>M3120</t>
    </r>
    <r>
      <rPr>
        <sz val="11"/>
        <color rgb="FF000000"/>
        <rFont val="宋体"/>
        <charset val="134"/>
      </rPr>
      <t>一体机</t>
    </r>
  </si>
  <si>
    <t>激光多功能一体机</t>
  </si>
  <si>
    <t>联想一体机</t>
  </si>
  <si>
    <t>电脑主机</t>
  </si>
  <si>
    <t>数码相机</t>
  </si>
  <si>
    <r>
      <rPr>
        <sz val="11"/>
        <color rgb="FF000000"/>
        <rFont val="Dialog"/>
        <charset val="134"/>
      </rPr>
      <t>50#</t>
    </r>
    <r>
      <rPr>
        <sz val="11"/>
        <color rgb="FF000000"/>
        <rFont val="宋体"/>
        <charset val="134"/>
      </rPr>
      <t>保险柜</t>
    </r>
  </si>
  <si>
    <t>摄像机</t>
  </si>
  <si>
    <t>投影仪</t>
  </si>
  <si>
    <r>
      <rPr>
        <sz val="11"/>
        <color rgb="FF000000"/>
        <rFont val="Dialog"/>
        <charset val="134"/>
      </rPr>
      <t>GPS</t>
    </r>
    <r>
      <rPr>
        <sz val="11"/>
        <color rgb="FF000000"/>
        <rFont val="宋体"/>
        <charset val="134"/>
      </rPr>
      <t>全球定位仪</t>
    </r>
  </si>
  <si>
    <t>数码照相机</t>
  </si>
  <si>
    <t>音响设备</t>
  </si>
  <si>
    <t>云建安小计</t>
  </si>
  <si>
    <t>推土机</t>
  </si>
  <si>
    <t>2020年3季度</t>
  </si>
  <si>
    <t>东方红工作站（广元本部）</t>
  </si>
  <si>
    <t>多功能开沟机</t>
  </si>
  <si>
    <t>2020年2季度</t>
  </si>
  <si>
    <t>低压架空线路</t>
  </si>
  <si>
    <t>高压架空线路</t>
  </si>
  <si>
    <t>高压线路</t>
  </si>
  <si>
    <t>发电机</t>
  </si>
  <si>
    <t>广元本部小计</t>
  </si>
  <si>
    <t>松下传真机</t>
  </si>
  <si>
    <t>路由器</t>
  </si>
  <si>
    <t>昆明物管小计</t>
  </si>
  <si>
    <t>分子处理器</t>
  </si>
  <si>
    <t>2020年三季度</t>
  </si>
  <si>
    <t>老虎山酒厂生产车间</t>
  </si>
  <si>
    <t>卧式快装锅炉</t>
  </si>
  <si>
    <t>自动送装机</t>
  </si>
  <si>
    <t>喷码机</t>
  </si>
  <si>
    <t>RO纯水机</t>
  </si>
  <si>
    <t>定量灌装线</t>
  </si>
  <si>
    <t>不锈钢单层煮粮甑</t>
  </si>
  <si>
    <t>酒厂设备小计</t>
  </si>
  <si>
    <t>云锡特供酒外箱</t>
  </si>
  <si>
    <t>东方红酒厂</t>
  </si>
  <si>
    <t>云锡特供酒内盒</t>
  </si>
  <si>
    <t>政府酒内盒</t>
  </si>
  <si>
    <t>政府酒外箱</t>
  </si>
  <si>
    <t>蛤蚧酒纸箱</t>
  </si>
  <si>
    <t>硔酒袋子</t>
  </si>
  <si>
    <t>政府酒酒瓶</t>
  </si>
  <si>
    <t>陶瓷窖酒瓶</t>
  </si>
  <si>
    <t>小硔酒瓶</t>
  </si>
  <si>
    <t>云锡特供酒布袋</t>
  </si>
  <si>
    <t>建行春瓶盖</t>
  </si>
  <si>
    <t>石斛酒瓶盖（红）</t>
  </si>
  <si>
    <t>石斛酒瓶盖</t>
  </si>
  <si>
    <t>蛤蚧酒瓶盖</t>
  </si>
  <si>
    <t>华新专供盖子</t>
  </si>
  <si>
    <t>戴家庄酒厂</t>
  </si>
  <si>
    <t>酒厂物资小计</t>
  </si>
  <si>
    <t>15（项）</t>
  </si>
  <si>
    <t>酒厂小计</t>
  </si>
  <si>
    <t>治安信息系统</t>
  </si>
  <si>
    <t>云房物管</t>
  </si>
  <si>
    <t>管道疏通机</t>
  </si>
  <si>
    <t>低压配电屏</t>
  </si>
  <si>
    <t>锌业物管部</t>
  </si>
  <si>
    <t>电力变压器</t>
  </si>
  <si>
    <t>广元物管小计</t>
  </si>
  <si>
    <t>工业洗衣机XGB-15D</t>
  </si>
  <si>
    <t>自动干衣机GDZ-15</t>
  </si>
  <si>
    <t>蒸汽发生器DXFZ-18B</t>
  </si>
  <si>
    <t>去渍机QZT-A1</t>
  </si>
  <si>
    <t>干洗手动夹机XZT-G</t>
  </si>
  <si>
    <t>机组,冷却塔,循环泵,溶液泵联控柜</t>
  </si>
  <si>
    <t>全封闭干洗机P325</t>
  </si>
  <si>
    <t>大酒店客房部</t>
  </si>
  <si>
    <t>溴化锂机组</t>
  </si>
  <si>
    <t>大酒店工程部</t>
  </si>
  <si>
    <t>冷冻水泵</t>
  </si>
  <si>
    <t>内部调拨</t>
  </si>
  <si>
    <t>冷却水泵</t>
  </si>
  <si>
    <t>云锡大酒店小计</t>
  </si>
  <si>
    <t>方正华飞数码直印机(含软件)</t>
  </si>
  <si>
    <t>彩印厂业务部</t>
  </si>
  <si>
    <t>复印机</t>
  </si>
  <si>
    <t>东航胶印机</t>
  </si>
  <si>
    <t>激光排照机</t>
  </si>
  <si>
    <t>彩印厂小计</t>
  </si>
  <si>
    <t>变压器</t>
  </si>
  <si>
    <t>卡房二泵站</t>
  </si>
  <si>
    <t>供水公司党政办公室</t>
  </si>
  <si>
    <t>电脑</t>
  </si>
  <si>
    <t>供水第一分公司</t>
  </si>
  <si>
    <t>电动机起动柜</t>
  </si>
  <si>
    <t>大湾坝泵站</t>
  </si>
  <si>
    <t>减速机</t>
  </si>
  <si>
    <t>半自动冲瓶</t>
  </si>
  <si>
    <t>矿泉水生产线一套</t>
  </si>
  <si>
    <t>小瓶矿泉水生产线</t>
  </si>
  <si>
    <t>2020年四季度</t>
  </si>
  <si>
    <t>臭氧发生器</t>
  </si>
  <si>
    <t>供电线路</t>
  </si>
  <si>
    <t>灌装机主控板</t>
  </si>
  <si>
    <t>灌装设备</t>
  </si>
  <si>
    <t>新冠净化站安全监控系统</t>
  </si>
  <si>
    <t>新冠净化站</t>
  </si>
  <si>
    <t>新冠三站监控系统</t>
  </si>
  <si>
    <t>新冠净化三站</t>
  </si>
  <si>
    <t>技校净化站监控系统</t>
  </si>
  <si>
    <t>技校净化站</t>
  </si>
  <si>
    <t>技校净化站漏氯自动吸收装置</t>
  </si>
  <si>
    <t>全自动柜式加氯机</t>
  </si>
  <si>
    <t>厂区净化站</t>
  </si>
  <si>
    <t>真空调节器及歧管</t>
  </si>
  <si>
    <t>自动切换控制器</t>
  </si>
  <si>
    <t>漏氯报警仪</t>
  </si>
  <si>
    <t>电子台秤</t>
  </si>
  <si>
    <t>机械隔膜计量泵</t>
  </si>
  <si>
    <t>中速球型摄象机</t>
  </si>
  <si>
    <t>卡房一泵站</t>
  </si>
  <si>
    <t>数字硬盘录像机</t>
  </si>
  <si>
    <t>三合一防雷器</t>
  </si>
  <si>
    <t>老厂净化站</t>
  </si>
  <si>
    <t>二冶净化站</t>
  </si>
  <si>
    <t>红外对射探测器</t>
  </si>
  <si>
    <t>无线传输</t>
  </si>
  <si>
    <t>水泵</t>
  </si>
  <si>
    <t>自平衡水泵</t>
  </si>
  <si>
    <t>党政办公室</t>
  </si>
  <si>
    <t>鸡街瞎鱼塘水厂监控系统</t>
  </si>
  <si>
    <t>供水第三分公司</t>
  </si>
  <si>
    <t>合田水厂监控系统</t>
  </si>
  <si>
    <t>乍甸八站监控系统</t>
  </si>
  <si>
    <t>鸡街上云龙水池监控系统</t>
  </si>
  <si>
    <t>二氧化消毒发生器</t>
  </si>
  <si>
    <t>起动柜</t>
  </si>
  <si>
    <t>电动机</t>
  </si>
  <si>
    <t>潜水电机</t>
  </si>
  <si>
    <t>水环式真空泵</t>
  </si>
  <si>
    <t>多级清水离心泵</t>
  </si>
  <si>
    <t>高压柜</t>
  </si>
  <si>
    <t>电机</t>
  </si>
  <si>
    <t>多级离心泵</t>
  </si>
  <si>
    <t>厂区一泵站</t>
  </si>
  <si>
    <t>液态软启动柜</t>
  </si>
  <si>
    <t>交流电机</t>
  </si>
  <si>
    <t>变频控制柜</t>
  </si>
  <si>
    <t>交流电动机</t>
  </si>
  <si>
    <t>多功能水泵控制阀</t>
  </si>
  <si>
    <t>卡房1450线路及基座</t>
  </si>
  <si>
    <t>供水公司小计</t>
  </si>
  <si>
    <t>广元公司合计</t>
  </si>
  <si>
    <t>沉淀资产（房屋构筑物）处置计划汇总表</t>
  </si>
  <si>
    <t>填报单位（部门）：资源公司</t>
  </si>
  <si>
    <t>填表时间：   年    月   日</t>
  </si>
  <si>
    <t>沉淀资产名称</t>
  </si>
  <si>
    <t>处置资产回款预计</t>
  </si>
  <si>
    <t>计划处置时间及收回金额</t>
  </si>
  <si>
    <t>截止2019年3月31日清理时点净额</t>
  </si>
  <si>
    <t>预期处置回款额</t>
  </si>
  <si>
    <t>2019年4-8月</t>
  </si>
  <si>
    <t>2019年合计</t>
  </si>
  <si>
    <t>2020年一季度</t>
  </si>
  <si>
    <t>2020年合计</t>
  </si>
  <si>
    <t>备注</t>
  </si>
  <si>
    <t>计划处置资产净额</t>
  </si>
  <si>
    <t>计划收回金额</t>
  </si>
  <si>
    <t>矿权</t>
  </si>
  <si>
    <t>方式一：</t>
  </si>
  <si>
    <t>方式二：</t>
  </si>
  <si>
    <t>方式三：</t>
  </si>
  <si>
    <t>方式四：</t>
  </si>
  <si>
    <t>方式……</t>
  </si>
  <si>
    <t>沉淀资产（房屋构筑物）处置计划明细表</t>
  </si>
  <si>
    <t>填报单位（部门）：</t>
  </si>
  <si>
    <t>矿权名称</t>
  </si>
  <si>
    <t>处置回款额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</si>
</sst>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_ "/>
  </numFmts>
  <fonts count="46">
    <font>
      <sz val="11"/>
      <name val="宋体"/>
      <charset val="134"/>
    </font>
    <font>
      <sz val="12"/>
      <color rgb="FFFF0000"/>
      <name val="宋体"/>
      <charset val="134"/>
    </font>
    <font>
      <sz val="11"/>
      <color rgb="FF000000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1"/>
      <name val="Times New Roman"/>
      <charset val="134"/>
    </font>
    <font>
      <b/>
      <sz val="11"/>
      <name val="Times New Roman"/>
      <charset val="134"/>
    </font>
    <font>
      <sz val="10"/>
      <name val="Times New Roman"/>
      <charset val="134"/>
    </font>
    <font>
      <b/>
      <sz val="10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rgb="FF000000"/>
      <name val="Times New Roman"/>
      <charset val="134"/>
    </font>
    <font>
      <sz val="16"/>
      <name val="方正黑体"/>
      <charset val="134"/>
    </font>
    <font>
      <sz val="11"/>
      <color theme="1"/>
      <name val="宋体"/>
      <charset val="134"/>
      <scheme val="major"/>
    </font>
    <font>
      <sz val="11"/>
      <color rgb="FF000000"/>
      <name val="Dialog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sz val="20"/>
      <name val="方正黑体"/>
      <charset val="134"/>
    </font>
    <font>
      <b/>
      <sz val="20"/>
      <color rgb="FF000000"/>
      <name val="宋体"/>
      <charset val="134"/>
    </font>
    <font>
      <sz val="10"/>
      <color theme="1"/>
      <name val="宋体"/>
      <charset val="134"/>
    </font>
    <font>
      <sz val="11"/>
      <color theme="0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1" fillId="14" borderId="15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43" fontId="2" fillId="0" borderId="0">
      <alignment vertical="top"/>
      <protection locked="0"/>
    </xf>
    <xf numFmtId="0" fontId="28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3" borderId="14" applyNumberFormat="0" applyFon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43" fillId="26" borderId="21" applyNumberFormat="0" applyAlignment="0" applyProtection="0">
      <alignment vertical="center"/>
    </xf>
    <xf numFmtId="0" fontId="44" fillId="26" borderId="15" applyNumberFormat="0" applyAlignment="0" applyProtection="0">
      <alignment vertical="center"/>
    </xf>
    <xf numFmtId="0" fontId="36" fillId="22" borderId="16" applyNumberFormat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45" fillId="0" borderId="0"/>
  </cellStyleXfs>
  <cellXfs count="17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31" fontId="2" fillId="0" borderId="0" xfId="0" applyNumberFormat="1" applyFont="1" applyFill="1" applyBorder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43" fontId="7" fillId="0" borderId="2" xfId="8" applyFont="1" applyFill="1" applyBorder="1" applyAlignment="1" applyProtection="1">
      <alignment vertical="center"/>
    </xf>
    <xf numFmtId="43" fontId="0" fillId="0" borderId="2" xfId="8" applyFont="1" applyFill="1" applyBorder="1" applyAlignment="1" applyProtection="1">
      <alignment vertical="center"/>
    </xf>
    <xf numFmtId="43" fontId="8" fillId="0" borderId="2" xfId="8" applyFont="1" applyFill="1" applyBorder="1" applyAlignment="1" applyProtection="1">
      <alignment vertical="center"/>
    </xf>
    <xf numFmtId="43" fontId="9" fillId="0" borderId="2" xfId="8" applyFont="1" applyFill="1" applyBorder="1" applyAlignment="1" applyProtection="1">
      <alignment vertical="center"/>
    </xf>
    <xf numFmtId="43" fontId="5" fillId="0" borderId="2" xfId="8" applyFont="1" applyFill="1" applyBorder="1" applyAlignment="1" applyProtection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2" xfId="0" applyFont="1" applyBorder="1">
      <alignment vertical="center"/>
    </xf>
    <xf numFmtId="31" fontId="2" fillId="0" borderId="1" xfId="0" applyNumberFormat="1" applyFont="1" applyFill="1" applyBorder="1">
      <alignment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57" fontId="10" fillId="0" borderId="6" xfId="0" applyNumberFormat="1" applyFont="1" applyFill="1" applyBorder="1" applyAlignment="1">
      <alignment horizontal="center" vertical="center" wrapText="1"/>
    </xf>
    <xf numFmtId="57" fontId="10" fillId="0" borderId="10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43" fontId="0" fillId="0" borderId="3" xfId="8" applyFont="1" applyFill="1" applyBorder="1" applyAlignment="1" applyProtection="1">
      <alignment horizontal="left" vertical="center"/>
    </xf>
    <xf numFmtId="43" fontId="7" fillId="0" borderId="4" xfId="8" applyFont="1" applyFill="1" applyBorder="1" applyAlignment="1" applyProtection="1">
      <alignment horizontal="left" vertical="center"/>
    </xf>
    <xf numFmtId="43" fontId="7" fillId="0" borderId="5" xfId="8" applyFont="1" applyFill="1" applyBorder="1" applyAlignment="1" applyProtection="1">
      <alignment horizontal="left" vertical="center"/>
    </xf>
    <xf numFmtId="31" fontId="2" fillId="0" borderId="1" xfId="0" applyNumberFormat="1" applyFont="1" applyFill="1" applyBorder="1" applyAlignment="1">
      <alignment horizontal="center" vertical="center"/>
    </xf>
    <xf numFmtId="57" fontId="11" fillId="0" borderId="6" xfId="0" applyNumberFormat="1" applyFont="1" applyFill="1" applyBorder="1" applyAlignment="1">
      <alignment horizontal="center" vertical="center" wrapText="1"/>
    </xf>
    <xf numFmtId="57" fontId="11" fillId="0" borderId="1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43" fontId="12" fillId="0" borderId="2" xfId="8" applyFont="1" applyFill="1" applyBorder="1" applyAlignment="1" applyProtection="1">
      <alignment vertical="center"/>
    </xf>
    <xf numFmtId="43" fontId="2" fillId="0" borderId="0" xfId="0" applyNumberFormat="1" applyFo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31" fontId="2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0" fillId="2" borderId="12" xfId="0" applyFont="1" applyFill="1" applyBorder="1" applyAlignment="1">
      <alignment horizontal="center" vertical="center"/>
    </xf>
    <xf numFmtId="43" fontId="2" fillId="0" borderId="12" xfId="8" applyFont="1" applyFill="1" applyBorder="1" applyAlignment="1" applyProtection="1">
      <alignment horizontal="center" vertical="center" wrapText="1"/>
    </xf>
    <xf numFmtId="49" fontId="2" fillId="0" borderId="12" xfId="50" applyNumberFormat="1" applyFont="1" applyFill="1" applyBorder="1" applyAlignment="1">
      <alignment horizontal="center" vertical="center" wrapText="1"/>
      <protection locked="0"/>
    </xf>
    <xf numFmtId="177" fontId="2" fillId="0" borderId="12" xfId="50" applyNumberFormat="1" applyFont="1" applyFill="1" applyBorder="1" applyAlignment="1">
      <alignment horizontal="center" vertical="center" wrapText="1"/>
      <protection locked="0"/>
    </xf>
    <xf numFmtId="49" fontId="0" fillId="0" borderId="12" xfId="0" applyNumberFormat="1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76" fontId="0" fillId="0" borderId="12" xfId="0" applyNumberFormat="1" applyFont="1" applyFill="1" applyBorder="1" applyAlignment="1">
      <alignment horizontal="center" vertical="center"/>
    </xf>
    <xf numFmtId="0" fontId="2" fillId="0" borderId="12" xfId="49" applyNumberFormat="1" applyFont="1" applyFill="1" applyBorder="1" applyAlignment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2" xfId="0" applyNumberFormat="1" applyFont="1" applyFill="1" applyBorder="1" applyAlignment="1" applyProtection="1">
      <alignment horizontal="center" vertical="center" wrapText="1"/>
      <protection locked="0"/>
    </xf>
    <xf numFmtId="177" fontId="0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2" xfId="49" applyNumberFormat="1" applyFont="1" applyFill="1" applyBorder="1" applyAlignment="1">
      <alignment horizontal="center" vertical="center" wrapText="1"/>
      <protection locked="0"/>
    </xf>
    <xf numFmtId="43" fontId="14" fillId="0" borderId="12" xfId="8" applyFont="1" applyFill="1" applyBorder="1" applyAlignment="1">
      <alignment horizontal="center" vertical="center" wrapText="1"/>
      <protection locked="0"/>
    </xf>
    <xf numFmtId="49" fontId="14" fillId="0" borderId="12" xfId="50" applyNumberFormat="1" applyFont="1" applyFill="1" applyBorder="1" applyAlignment="1" applyProtection="1">
      <alignment horizontal="center" vertical="center" wrapText="1"/>
      <protection locked="0"/>
    </xf>
    <xf numFmtId="177" fontId="14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2" xfId="0" applyFont="1" applyFill="1" applyBorder="1" applyAlignment="1">
      <alignment horizontal="center" vertical="center" wrapText="1"/>
    </xf>
    <xf numFmtId="176" fontId="0" fillId="0" borderId="12" xfId="0" applyNumberFormat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43" fontId="5" fillId="2" borderId="12" xfId="8" applyFont="1" applyFill="1" applyBorder="1" applyAlignment="1" applyProtection="1">
      <alignment horizontal="center" vertical="center"/>
    </xf>
    <xf numFmtId="177" fontId="5" fillId="2" borderId="12" xfId="8" applyNumberFormat="1" applyFont="1" applyFill="1" applyBorder="1" applyAlignment="1" applyProtection="1">
      <alignment horizontal="center" vertical="center"/>
    </xf>
    <xf numFmtId="43" fontId="5" fillId="2" borderId="12" xfId="8" applyFont="1" applyFill="1" applyBorder="1" applyAlignment="1" applyProtection="1">
      <alignment vertical="center"/>
    </xf>
    <xf numFmtId="43" fontId="0" fillId="0" borderId="12" xfId="8" applyFont="1" applyFill="1" applyBorder="1" applyAlignment="1" applyProtection="1">
      <alignment horizontal="center" vertical="center" wrapText="1"/>
    </xf>
    <xf numFmtId="0" fontId="0" fillId="0" borderId="12" xfId="0" applyFont="1" applyFill="1" applyBorder="1" applyAlignment="1">
      <alignment horizontal="center" vertical="center"/>
    </xf>
    <xf numFmtId="176" fontId="0" fillId="0" borderId="12" xfId="0" applyNumberFormat="1" applyFont="1" applyBorder="1" applyAlignment="1">
      <alignment horizontal="center" vertical="center"/>
    </xf>
    <xf numFmtId="49" fontId="14" fillId="2" borderId="12" xfId="0" applyNumberFormat="1" applyFont="1" applyFill="1" applyBorder="1" applyAlignment="1" applyProtection="1">
      <alignment horizontal="center" vertical="center" wrapText="1"/>
      <protection locked="0"/>
    </xf>
    <xf numFmtId="177" fontId="14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2" xfId="0" applyFont="1" applyFill="1" applyBorder="1" applyAlignment="1">
      <alignment horizontal="center" vertical="center"/>
    </xf>
    <xf numFmtId="0" fontId="14" fillId="2" borderId="12" xfId="49" applyNumberFormat="1" applyFont="1" applyFill="1" applyBorder="1" applyAlignment="1" applyProtection="1">
      <alignment horizontal="center" vertical="center" wrapText="1"/>
      <protection locked="0"/>
    </xf>
    <xf numFmtId="176" fontId="16" fillId="0" borderId="12" xfId="0" applyNumberFormat="1" applyFont="1" applyFill="1" applyBorder="1" applyAlignment="1">
      <alignment horizontal="center" vertical="center"/>
    </xf>
    <xf numFmtId="43" fontId="0" fillId="2" borderId="12" xfId="8" applyFont="1" applyFill="1" applyBorder="1" applyAlignment="1" applyProtection="1">
      <alignment horizontal="center" vertical="center" wrapText="1"/>
    </xf>
    <xf numFmtId="0" fontId="0" fillId="2" borderId="12" xfId="0" applyNumberFormat="1" applyFont="1" applyFill="1" applyBorder="1" applyAlignment="1" applyProtection="1">
      <alignment horizontal="center" vertical="center" wrapText="1"/>
      <protection locked="0"/>
    </xf>
    <xf numFmtId="177" fontId="0" fillId="2" borderId="12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2" xfId="0" applyNumberFormat="1" applyFont="1" applyFill="1" applyBorder="1" applyAlignment="1">
      <alignment horizontal="center" vertical="center"/>
    </xf>
    <xf numFmtId="176" fontId="0" fillId="2" borderId="12" xfId="0" applyNumberFormat="1" applyFill="1" applyBorder="1" applyAlignment="1">
      <alignment horizontal="center" vertical="center"/>
    </xf>
    <xf numFmtId="43" fontId="17" fillId="0" borderId="12" xfId="8" applyFont="1" applyFill="1" applyBorder="1" applyAlignment="1">
      <alignment horizontal="center" vertical="center"/>
      <protection locked="0"/>
    </xf>
    <xf numFmtId="0" fontId="17" fillId="0" borderId="12" xfId="0" applyFont="1" applyFill="1" applyBorder="1" applyAlignment="1">
      <alignment horizontal="center" vertical="center"/>
    </xf>
    <xf numFmtId="176" fontId="17" fillId="0" borderId="12" xfId="0" applyNumberFormat="1" applyFont="1" applyFill="1" applyBorder="1" applyAlignment="1">
      <alignment horizontal="center" vertical="center"/>
    </xf>
    <xf numFmtId="43" fontId="2" fillId="2" borderId="12" xfId="8" applyFont="1" applyFill="1" applyBorder="1" applyAlignment="1" applyProtection="1">
      <alignment horizontal="center" vertical="center" wrapText="1"/>
    </xf>
    <xf numFmtId="0" fontId="2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2" xfId="49" applyNumberFormat="1" applyFont="1" applyFill="1" applyBorder="1" applyAlignment="1">
      <alignment horizontal="center" vertical="center" wrapText="1"/>
      <protection locked="0"/>
    </xf>
    <xf numFmtId="0" fontId="14" fillId="2" borderId="12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2" xfId="0" applyNumberFormat="1" applyFont="1" applyFill="1" applyBorder="1" applyAlignment="1">
      <alignment horizontal="center" vertical="center"/>
    </xf>
    <xf numFmtId="177" fontId="17" fillId="0" borderId="12" xfId="8" applyNumberFormat="1" applyFont="1" applyFill="1" applyBorder="1" applyAlignment="1">
      <alignment horizontal="center" vertical="center"/>
      <protection locked="0"/>
    </xf>
    <xf numFmtId="176" fontId="18" fillId="0" borderId="12" xfId="0" applyNumberFormat="1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 wrapText="1"/>
    </xf>
    <xf numFmtId="43" fontId="14" fillId="0" borderId="12" xfId="8" applyFont="1" applyFill="1" applyBorder="1" applyAlignment="1">
      <alignment horizontal="center" vertical="center"/>
      <protection locked="0"/>
    </xf>
    <xf numFmtId="0" fontId="17" fillId="0" borderId="12" xfId="0" applyFont="1" applyFill="1" applyBorder="1" applyAlignment="1">
      <alignment horizontal="center" vertical="center" wrapText="1"/>
    </xf>
    <xf numFmtId="43" fontId="19" fillId="0" borderId="12" xfId="8" applyFont="1" applyFill="1" applyBorder="1" applyAlignment="1" applyProtection="1">
      <alignment horizontal="center" vertical="center" wrapText="1"/>
    </xf>
    <xf numFmtId="0" fontId="19" fillId="0" borderId="12" xfId="49" applyNumberFormat="1" applyFont="1" applyFill="1" applyBorder="1" applyAlignment="1">
      <alignment horizontal="center" vertical="center" wrapText="1"/>
      <protection locked="0"/>
    </xf>
    <xf numFmtId="177" fontId="19" fillId="0" borderId="12" xfId="49" applyNumberFormat="1" applyFont="1" applyFill="1" applyBorder="1" applyAlignment="1">
      <alignment horizontal="center" vertical="center" wrapText="1"/>
      <protection locked="0"/>
    </xf>
    <xf numFmtId="0" fontId="19" fillId="0" borderId="12" xfId="0" applyFont="1" applyFill="1" applyBorder="1" applyAlignment="1">
      <alignment horizontal="center" vertical="center"/>
    </xf>
    <xf numFmtId="176" fontId="19" fillId="0" borderId="12" xfId="0" applyNumberFormat="1" applyFont="1" applyBorder="1" applyAlignment="1">
      <alignment horizontal="center" vertical="center"/>
    </xf>
    <xf numFmtId="43" fontId="20" fillId="0" borderId="12" xfId="8" applyFont="1" applyFill="1" applyBorder="1" applyAlignment="1" applyProtection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176" fontId="20" fillId="0" borderId="12" xfId="0" applyNumberFormat="1" applyFont="1" applyFill="1" applyBorder="1" applyAlignment="1">
      <alignment horizontal="center" vertical="center"/>
    </xf>
    <xf numFmtId="43" fontId="0" fillId="0" borderId="12" xfId="8" applyFont="1" applyFill="1" applyBorder="1" applyAlignment="1" applyProtection="1">
      <alignment horizontal="center" vertical="center"/>
    </xf>
    <xf numFmtId="176" fontId="0" fillId="0" borderId="12" xfId="0" applyNumberForma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 wrapText="1"/>
    </xf>
    <xf numFmtId="43" fontId="5" fillId="0" borderId="12" xfId="8" applyFont="1" applyFill="1" applyBorder="1" applyAlignment="1" applyProtection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176" fontId="5" fillId="0" borderId="12" xfId="0" applyNumberFormat="1" applyFont="1" applyFill="1" applyBorder="1" applyAlignment="1">
      <alignment horizontal="center" vertical="center"/>
    </xf>
    <xf numFmtId="1" fontId="0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12" xfId="0" applyFont="1" applyFill="1" applyBorder="1" applyAlignment="1">
      <alignment horizontal="center" vertical="center"/>
    </xf>
    <xf numFmtId="176" fontId="21" fillId="0" borderId="12" xfId="0" applyNumberFormat="1" applyFont="1" applyFill="1" applyBorder="1" applyAlignment="1">
      <alignment horizontal="center" vertical="center"/>
    </xf>
    <xf numFmtId="49" fontId="0" fillId="2" borderId="12" xfId="0" applyNumberFormat="1" applyFont="1" applyFill="1" applyBorder="1" applyAlignment="1" applyProtection="1">
      <alignment horizontal="center" vertical="center" wrapText="1"/>
      <protection locked="0"/>
    </xf>
    <xf numFmtId="176" fontId="0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2" xfId="49" applyNumberFormat="1" applyFont="1" applyFill="1" applyBorder="1" applyAlignment="1">
      <alignment horizontal="center" vertical="center" wrapText="1"/>
      <protection locked="0"/>
    </xf>
    <xf numFmtId="49" fontId="0" fillId="2" borderId="12" xfId="50" applyNumberFormat="1" applyFont="1" applyFill="1" applyBorder="1" applyAlignment="1">
      <alignment horizontal="center" vertical="center" wrapText="1"/>
      <protection locked="0"/>
    </xf>
    <xf numFmtId="176" fontId="5" fillId="2" borderId="12" xfId="8" applyNumberFormat="1" applyFont="1" applyFill="1" applyBorder="1" applyAlignment="1" applyProtection="1">
      <alignment horizontal="center" vertical="center"/>
    </xf>
    <xf numFmtId="176" fontId="0" fillId="2" borderId="12" xfId="0" applyNumberFormat="1" applyFont="1" applyFill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176" fontId="21" fillId="0" borderId="12" xfId="0" applyNumberFormat="1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22" fillId="0" borderId="0" xfId="0" applyFont="1">
      <alignment vertical="center"/>
    </xf>
    <xf numFmtId="176" fontId="23" fillId="0" borderId="0" xfId="0" applyNumberFormat="1" applyFont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43" fontId="19" fillId="0" borderId="2" xfId="8" applyFont="1" applyFill="1" applyBorder="1" applyAlignment="1" applyProtection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176" fontId="16" fillId="0" borderId="13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176" fontId="19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177" fontId="19" fillId="0" borderId="2" xfId="0" applyNumberFormat="1" applyFont="1" applyBorder="1" applyAlignment="1">
      <alignment horizontal="center" vertical="center" wrapText="1"/>
    </xf>
    <xf numFmtId="176" fontId="21" fillId="0" borderId="2" xfId="0" applyNumberFormat="1" applyFont="1" applyBorder="1" applyAlignment="1">
      <alignment horizontal="center" vertical="center" wrapText="1"/>
    </xf>
    <xf numFmtId="31" fontId="2" fillId="0" borderId="0" xfId="0" applyNumberFormat="1" applyFont="1">
      <alignment vertical="center"/>
    </xf>
    <xf numFmtId="176" fontId="24" fillId="0" borderId="2" xfId="0" applyNumberFormat="1" applyFont="1" applyFill="1" applyBorder="1" applyAlignment="1">
      <alignment horizontal="center" vertical="center" wrapText="1"/>
    </xf>
    <xf numFmtId="176" fontId="24" fillId="0" borderId="3" xfId="0" applyNumberFormat="1" applyFont="1" applyFill="1" applyBorder="1" applyAlignment="1">
      <alignment horizontal="center" vertical="center" wrapText="1"/>
    </xf>
    <xf numFmtId="176" fontId="24" fillId="0" borderId="5" xfId="0" applyNumberFormat="1" applyFont="1" applyFill="1" applyBorder="1" applyAlignment="1">
      <alignment horizontal="center" vertical="center" wrapText="1"/>
    </xf>
    <xf numFmtId="176" fontId="19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19" fillId="0" borderId="3" xfId="0" applyNumberFormat="1" applyFont="1" applyBorder="1" applyAlignment="1">
      <alignment horizontal="center" vertical="center" wrapText="1"/>
    </xf>
    <xf numFmtId="176" fontId="19" fillId="0" borderId="5" xfId="0" applyNumberFormat="1" applyFont="1" applyBorder="1" applyAlignment="1">
      <alignment horizontal="center" vertical="center" wrapText="1"/>
    </xf>
    <xf numFmtId="176" fontId="19" fillId="0" borderId="4" xfId="0" applyNumberFormat="1" applyFont="1" applyBorder="1" applyAlignment="1">
      <alignment horizontal="center" vertical="center" wrapText="1"/>
    </xf>
    <xf numFmtId="31" fontId="2" fillId="0" borderId="0" xfId="0" applyNumberFormat="1" applyFont="1" applyAlignment="1">
      <alignment horizontal="right" vertical="center"/>
    </xf>
    <xf numFmtId="176" fontId="25" fillId="0" borderId="3" xfId="0" applyNumberFormat="1" applyFont="1" applyBorder="1" applyAlignment="1">
      <alignment horizontal="center" vertical="center" wrapText="1"/>
    </xf>
    <xf numFmtId="176" fontId="25" fillId="0" borderId="5" xfId="0" applyNumberFormat="1" applyFont="1" applyBorder="1" applyAlignment="1">
      <alignment horizontal="center" vertical="center" wrapText="1"/>
    </xf>
    <xf numFmtId="176" fontId="25" fillId="0" borderId="2" xfId="0" applyNumberFormat="1" applyFont="1" applyBorder="1" applyAlignment="1">
      <alignment horizontal="center" vertical="center" wrapText="1"/>
    </xf>
    <xf numFmtId="176" fontId="25" fillId="0" borderId="4" xfId="0" applyNumberFormat="1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  <cellStyle name="常规 3" xfId="50"/>
    <cellStyle name="常规 17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0"/>
  <sheetViews>
    <sheetView showZeros="0" tabSelected="1" zoomScale="77" zoomScaleNormal="77" workbookViewId="0">
      <selection activeCell="N11" sqref="N11"/>
    </sheetView>
  </sheetViews>
  <sheetFormatPr defaultColWidth="11" defaultRowHeight="15" customHeight="1"/>
  <cols>
    <col min="1" max="1" width="6.625" customWidth="1"/>
    <col min="2" max="2" width="12.25" customWidth="1"/>
    <col min="3" max="4" width="11" customWidth="1"/>
    <col min="5" max="5" width="13.2083333333333" customWidth="1"/>
    <col min="6" max="17" width="11" customWidth="1"/>
    <col min="18" max="18" width="9" customWidth="1"/>
    <col min="19" max="19" width="7.875" customWidth="1"/>
    <col min="20" max="16383" width="11" customWidth="1"/>
  </cols>
  <sheetData>
    <row r="1" ht="25" customHeight="1" spans="1:1">
      <c r="A1" s="140" t="s">
        <v>0</v>
      </c>
    </row>
    <row r="2" ht="34" customHeight="1" spans="1:19">
      <c r="A2" s="141" t="s">
        <v>1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</row>
    <row r="3" ht="18" customHeight="1" spans="13:18">
      <c r="M3" s="157"/>
      <c r="N3" s="157"/>
      <c r="O3" s="157" t="s">
        <v>2</v>
      </c>
      <c r="P3" s="157"/>
      <c r="Q3" s="157"/>
      <c r="R3" s="165" t="s">
        <v>3</v>
      </c>
    </row>
    <row r="4" ht="36" customHeight="1" spans="1:19">
      <c r="A4" s="142" t="s">
        <v>4</v>
      </c>
      <c r="B4" s="142" t="s">
        <v>5</v>
      </c>
      <c r="C4" s="142" t="s">
        <v>6</v>
      </c>
      <c r="D4" s="142" t="s">
        <v>7</v>
      </c>
      <c r="E4" s="10" t="s">
        <v>8</v>
      </c>
      <c r="F4" s="10" t="s">
        <v>9</v>
      </c>
      <c r="G4" s="143" t="s">
        <v>10</v>
      </c>
      <c r="H4" s="144"/>
      <c r="I4" s="144"/>
      <c r="J4" s="144"/>
      <c r="K4" s="144"/>
      <c r="L4" s="144"/>
      <c r="M4" s="144"/>
      <c r="N4" s="144"/>
      <c r="O4" s="10" t="s">
        <v>11</v>
      </c>
      <c r="P4" s="10" t="s">
        <v>12</v>
      </c>
      <c r="Q4" s="10" t="s">
        <v>13</v>
      </c>
      <c r="R4" s="10" t="s">
        <v>14</v>
      </c>
      <c r="S4" s="10" t="s">
        <v>15</v>
      </c>
    </row>
    <row r="5" ht="36" customHeight="1" spans="1:19">
      <c r="A5" s="142"/>
      <c r="B5" s="142"/>
      <c r="C5" s="142"/>
      <c r="D5" s="142"/>
      <c r="E5" s="10"/>
      <c r="F5" s="10"/>
      <c r="G5" s="145" t="s">
        <v>16</v>
      </c>
      <c r="H5" s="145" t="s">
        <v>17</v>
      </c>
      <c r="I5" s="145" t="s">
        <v>18</v>
      </c>
      <c r="J5" s="145" t="s">
        <v>19</v>
      </c>
      <c r="K5" s="145" t="s">
        <v>20</v>
      </c>
      <c r="L5" s="145" t="s">
        <v>21</v>
      </c>
      <c r="M5" s="145" t="s">
        <v>22</v>
      </c>
      <c r="N5" s="145" t="s">
        <v>23</v>
      </c>
      <c r="O5" s="10"/>
      <c r="P5" s="10"/>
      <c r="Q5" s="10"/>
      <c r="R5" s="10"/>
      <c r="S5" s="10"/>
    </row>
    <row r="6" customFormat="1" ht="36" customHeight="1" spans="1:19">
      <c r="A6" s="146">
        <v>1</v>
      </c>
      <c r="B6" s="147" t="s">
        <v>24</v>
      </c>
      <c r="C6" s="148" t="s">
        <v>25</v>
      </c>
      <c r="D6" s="149">
        <v>1</v>
      </c>
      <c r="E6" s="150">
        <v>18.124184</v>
      </c>
      <c r="F6" s="151" t="s">
        <v>26</v>
      </c>
      <c r="G6" s="152" t="s">
        <v>27</v>
      </c>
      <c r="H6" s="153"/>
      <c r="I6" s="152" t="s">
        <v>27</v>
      </c>
      <c r="J6" s="153"/>
      <c r="K6" s="150">
        <v>18.124184</v>
      </c>
      <c r="L6" s="153"/>
      <c r="M6" s="152" t="s">
        <v>27</v>
      </c>
      <c r="N6" s="153"/>
      <c r="O6" s="158">
        <f t="shared" ref="O6:O11" si="0">H6+J6+L6+N6</f>
        <v>0</v>
      </c>
      <c r="P6" s="159">
        <f>O6+O7</f>
        <v>0</v>
      </c>
      <c r="Q6" s="159">
        <f>E6+E7</f>
        <v>26.774184</v>
      </c>
      <c r="R6" s="159">
        <f>P6/Q6*100</f>
        <v>0</v>
      </c>
      <c r="S6" s="166" t="str">
        <f t="shared" ref="S6:S9" si="1">IF(R6&gt;=95,"A",IF(P6&gt;=150,"A",IF(R6&gt;=80,"B",IF(P6&gt;=100,"B",IF(P6&gt;=50,"C",IF(R6&gt;=60,"C",IF(R6&lt;60,"D")))))))</f>
        <v>D</v>
      </c>
    </row>
    <row r="7" customFormat="1" ht="36" customHeight="1" spans="1:19">
      <c r="A7" s="146">
        <v>2</v>
      </c>
      <c r="B7" s="154"/>
      <c r="C7" s="148" t="s">
        <v>25</v>
      </c>
      <c r="D7" s="149">
        <v>6</v>
      </c>
      <c r="E7" s="151">
        <v>8.65</v>
      </c>
      <c r="F7" s="152" t="s">
        <v>28</v>
      </c>
      <c r="G7" s="152" t="s">
        <v>27</v>
      </c>
      <c r="H7" s="153"/>
      <c r="I7" s="151">
        <v>8.65</v>
      </c>
      <c r="J7" s="153"/>
      <c r="K7" s="152" t="s">
        <v>27</v>
      </c>
      <c r="L7" s="153"/>
      <c r="M7" s="152" t="s">
        <v>27</v>
      </c>
      <c r="N7" s="153"/>
      <c r="O7" s="158">
        <f t="shared" si="0"/>
        <v>0</v>
      </c>
      <c r="P7" s="160"/>
      <c r="Q7" s="160"/>
      <c r="R7" s="160"/>
      <c r="S7" s="167"/>
    </row>
    <row r="8" s="139" customFormat="1" ht="36" customHeight="1" spans="1:19">
      <c r="A8" s="146">
        <v>3</v>
      </c>
      <c r="B8" s="154" t="s">
        <v>29</v>
      </c>
      <c r="C8" s="148" t="s">
        <v>25</v>
      </c>
      <c r="D8" s="155">
        <v>10</v>
      </c>
      <c r="E8" s="152">
        <v>0.42</v>
      </c>
      <c r="F8" s="152" t="s">
        <v>28</v>
      </c>
      <c r="G8" s="152" t="s">
        <v>27</v>
      </c>
      <c r="H8" s="152"/>
      <c r="I8" s="152">
        <v>0.42</v>
      </c>
      <c r="J8" s="152"/>
      <c r="K8" s="152" t="s">
        <v>27</v>
      </c>
      <c r="L8" s="152"/>
      <c r="M8" s="152" t="s">
        <v>27</v>
      </c>
      <c r="N8" s="152"/>
      <c r="O8" s="158">
        <f t="shared" si="0"/>
        <v>0</v>
      </c>
      <c r="P8" s="152">
        <f>O8</f>
        <v>0</v>
      </c>
      <c r="Q8" s="152">
        <f>E8</f>
        <v>0.42</v>
      </c>
      <c r="R8" s="152">
        <f>P8/Q8*100</f>
        <v>0</v>
      </c>
      <c r="S8" s="168" t="str">
        <f t="shared" si="1"/>
        <v>D</v>
      </c>
    </row>
    <row r="9" s="139" customFormat="1" ht="36" customHeight="1" spans="1:19">
      <c r="A9" s="146">
        <v>4</v>
      </c>
      <c r="B9" s="146" t="s">
        <v>30</v>
      </c>
      <c r="C9" s="148" t="s">
        <v>25</v>
      </c>
      <c r="D9" s="155">
        <v>8</v>
      </c>
      <c r="E9" s="152">
        <v>53.78</v>
      </c>
      <c r="F9" s="152" t="s">
        <v>28</v>
      </c>
      <c r="G9" s="152" t="s">
        <v>27</v>
      </c>
      <c r="H9" s="152"/>
      <c r="I9" s="152">
        <v>7.45</v>
      </c>
      <c r="J9" s="152"/>
      <c r="K9" s="161">
        <v>46.33</v>
      </c>
      <c r="L9" s="161"/>
      <c r="M9" s="152" t="s">
        <v>27</v>
      </c>
      <c r="N9" s="152"/>
      <c r="O9" s="158">
        <f t="shared" si="0"/>
        <v>0</v>
      </c>
      <c r="P9" s="162">
        <f>O9+O10</f>
        <v>0</v>
      </c>
      <c r="Q9" s="162">
        <f>E9+E10</f>
        <v>56.05</v>
      </c>
      <c r="R9" s="162">
        <f>P9/Q9*100</f>
        <v>0</v>
      </c>
      <c r="S9" s="166" t="str">
        <f t="shared" si="1"/>
        <v>D</v>
      </c>
    </row>
    <row r="10" s="139" customFormat="1" ht="36" customHeight="1" spans="1:19">
      <c r="A10" s="146">
        <v>5</v>
      </c>
      <c r="B10" s="154"/>
      <c r="C10" s="148" t="s">
        <v>25</v>
      </c>
      <c r="D10" s="155">
        <v>2</v>
      </c>
      <c r="E10" s="152">
        <v>2.27</v>
      </c>
      <c r="F10" s="152" t="s">
        <v>31</v>
      </c>
      <c r="G10" s="152" t="s">
        <v>27</v>
      </c>
      <c r="H10" s="152"/>
      <c r="I10" s="152">
        <v>2.27</v>
      </c>
      <c r="J10" s="152"/>
      <c r="K10" s="152" t="s">
        <v>27</v>
      </c>
      <c r="L10" s="161"/>
      <c r="M10" s="152" t="s">
        <v>27</v>
      </c>
      <c r="N10" s="152"/>
      <c r="O10" s="158">
        <f t="shared" si="0"/>
        <v>0</v>
      </c>
      <c r="P10" s="163"/>
      <c r="Q10" s="163"/>
      <c r="R10" s="163"/>
      <c r="S10" s="167"/>
    </row>
    <row r="11" s="139" customFormat="1" ht="36" customHeight="1" spans="1:19">
      <c r="A11" s="146">
        <v>6</v>
      </c>
      <c r="B11" s="149" t="s">
        <v>32</v>
      </c>
      <c r="C11" s="148" t="s">
        <v>25</v>
      </c>
      <c r="D11" s="155">
        <v>2</v>
      </c>
      <c r="E11" s="152">
        <v>0.54</v>
      </c>
      <c r="F11" s="152" t="s">
        <v>28</v>
      </c>
      <c r="G11" s="152" t="s">
        <v>27</v>
      </c>
      <c r="H11" s="152"/>
      <c r="I11" s="152">
        <v>0.54</v>
      </c>
      <c r="J11" s="152"/>
      <c r="K11" s="152" t="s">
        <v>27</v>
      </c>
      <c r="L11" s="161"/>
      <c r="M11" s="152" t="s">
        <v>27</v>
      </c>
      <c r="N11" s="152"/>
      <c r="O11" s="158">
        <f t="shared" si="0"/>
        <v>0</v>
      </c>
      <c r="P11" s="152"/>
      <c r="Q11" s="152">
        <f>E11</f>
        <v>0.54</v>
      </c>
      <c r="R11" s="152"/>
      <c r="S11" s="168" t="str">
        <f>IF(R11&gt;=95,"A",IF(P11&gt;=150,"A",IF(R11&gt;=80,"B",IF(P11&gt;=100,"B",IF(P11&gt;=50,"C",IF(R11&gt;=60,"C",IF(R11&lt;60,"D")))))))</f>
        <v>D</v>
      </c>
    </row>
    <row r="12" s="139" customFormat="1" ht="36" customHeight="1" spans="1:19">
      <c r="A12" s="146">
        <v>7</v>
      </c>
      <c r="B12" s="149" t="s">
        <v>33</v>
      </c>
      <c r="C12" s="148" t="s">
        <v>25</v>
      </c>
      <c r="D12" s="155">
        <v>4</v>
      </c>
      <c r="E12" s="152">
        <v>1.94</v>
      </c>
      <c r="F12" s="152" t="s">
        <v>28</v>
      </c>
      <c r="G12" s="152" t="s">
        <v>27</v>
      </c>
      <c r="H12" s="152"/>
      <c r="I12" s="152">
        <v>1.94</v>
      </c>
      <c r="J12" s="152"/>
      <c r="K12" s="152" t="s">
        <v>27</v>
      </c>
      <c r="L12" s="152"/>
      <c r="M12" s="152" t="s">
        <v>27</v>
      </c>
      <c r="N12" s="152"/>
      <c r="O12" s="158">
        <f t="shared" ref="O12:O20" si="2">H12+J12+L12+N12</f>
        <v>0</v>
      </c>
      <c r="P12" s="152">
        <f>O12</f>
        <v>0</v>
      </c>
      <c r="Q12" s="152">
        <f>E12</f>
        <v>1.94</v>
      </c>
      <c r="R12" s="152">
        <f>P12/Q12*100</f>
        <v>0</v>
      </c>
      <c r="S12" s="168" t="str">
        <f t="shared" ref="S12:S17" si="3">IF(R12&gt;=95,"A",IF(P12&gt;=150,"A",IF(R12&gt;=80,"B",IF(P12&gt;=100,"B",IF(P12&gt;=50,"C",IF(R12&gt;=60,"C",IF(R12&lt;60,"D")))))))</f>
        <v>D</v>
      </c>
    </row>
    <row r="13" s="139" customFormat="1" ht="36" customHeight="1" spans="1:19">
      <c r="A13" s="146">
        <v>8</v>
      </c>
      <c r="B13" s="149" t="s">
        <v>34</v>
      </c>
      <c r="C13" s="148" t="s">
        <v>25</v>
      </c>
      <c r="D13" s="155">
        <v>48</v>
      </c>
      <c r="E13" s="152">
        <v>3.03</v>
      </c>
      <c r="F13" s="152" t="s">
        <v>28</v>
      </c>
      <c r="G13" s="152" t="s">
        <v>27</v>
      </c>
      <c r="H13" s="152"/>
      <c r="I13" s="152">
        <v>3.03</v>
      </c>
      <c r="J13" s="152"/>
      <c r="K13" s="152" t="s">
        <v>27</v>
      </c>
      <c r="L13" s="152"/>
      <c r="M13" s="152" t="s">
        <v>27</v>
      </c>
      <c r="N13" s="152"/>
      <c r="O13" s="158">
        <f t="shared" si="2"/>
        <v>0</v>
      </c>
      <c r="P13" s="152">
        <f>O13</f>
        <v>0</v>
      </c>
      <c r="Q13" s="152">
        <f>E13</f>
        <v>3.03</v>
      </c>
      <c r="R13" s="152">
        <f>P13/Q13*100</f>
        <v>0</v>
      </c>
      <c r="S13" s="168" t="str">
        <f t="shared" si="3"/>
        <v>D</v>
      </c>
    </row>
    <row r="14" s="139" customFormat="1" ht="36" customHeight="1" spans="1:19">
      <c r="A14" s="146">
        <v>9</v>
      </c>
      <c r="B14" s="146" t="s">
        <v>35</v>
      </c>
      <c r="C14" s="148" t="s">
        <v>25</v>
      </c>
      <c r="D14" s="155">
        <v>1</v>
      </c>
      <c r="E14" s="152">
        <v>1.47</v>
      </c>
      <c r="F14" s="152" t="s">
        <v>28</v>
      </c>
      <c r="G14" s="152" t="s">
        <v>27</v>
      </c>
      <c r="H14" s="152"/>
      <c r="I14" s="152" t="s">
        <v>27</v>
      </c>
      <c r="J14" s="152"/>
      <c r="K14" s="152">
        <v>1.47</v>
      </c>
      <c r="L14" s="152"/>
      <c r="M14" s="152" t="s">
        <v>27</v>
      </c>
      <c r="N14" s="152"/>
      <c r="O14" s="158">
        <f t="shared" si="2"/>
        <v>0</v>
      </c>
      <c r="P14" s="162">
        <f>O14+O15+O16</f>
        <v>0</v>
      </c>
      <c r="Q14" s="162">
        <f>E14+E15+E16</f>
        <v>32.18</v>
      </c>
      <c r="R14" s="162">
        <f>P14/Q14*100</f>
        <v>0</v>
      </c>
      <c r="S14" s="166" t="str">
        <f t="shared" si="3"/>
        <v>D</v>
      </c>
    </row>
    <row r="15" s="139" customFormat="1" ht="36" customHeight="1" spans="1:19">
      <c r="A15" s="146">
        <v>10</v>
      </c>
      <c r="B15" s="147"/>
      <c r="C15" s="148" t="s">
        <v>25</v>
      </c>
      <c r="D15" s="155">
        <v>9</v>
      </c>
      <c r="E15" s="152">
        <v>25.62</v>
      </c>
      <c r="F15" s="152" t="s">
        <v>36</v>
      </c>
      <c r="G15" s="152" t="s">
        <v>27</v>
      </c>
      <c r="H15" s="152"/>
      <c r="I15" s="152">
        <v>25.62</v>
      </c>
      <c r="J15" s="152"/>
      <c r="K15" s="152" t="s">
        <v>27</v>
      </c>
      <c r="L15" s="152"/>
      <c r="M15" s="152" t="s">
        <v>27</v>
      </c>
      <c r="N15" s="152"/>
      <c r="O15" s="158">
        <f t="shared" si="2"/>
        <v>0</v>
      </c>
      <c r="P15" s="164"/>
      <c r="Q15" s="164"/>
      <c r="R15" s="164"/>
      <c r="S15" s="169"/>
    </row>
    <row r="16" s="139" customFormat="1" ht="36" customHeight="1" spans="1:19">
      <c r="A16" s="146">
        <v>11</v>
      </c>
      <c r="B16" s="154"/>
      <c r="C16" s="149" t="s">
        <v>37</v>
      </c>
      <c r="D16" s="155">
        <v>15</v>
      </c>
      <c r="E16" s="152">
        <v>5.09</v>
      </c>
      <c r="F16" s="152" t="s">
        <v>28</v>
      </c>
      <c r="G16" s="152" t="s">
        <v>27</v>
      </c>
      <c r="H16" s="152"/>
      <c r="I16" s="152" t="s">
        <v>27</v>
      </c>
      <c r="J16" s="152"/>
      <c r="K16" s="152">
        <v>5.09</v>
      </c>
      <c r="L16" s="152"/>
      <c r="M16" s="152" t="s">
        <v>27</v>
      </c>
      <c r="N16" s="152"/>
      <c r="O16" s="158">
        <f t="shared" si="2"/>
        <v>0</v>
      </c>
      <c r="P16" s="163"/>
      <c r="Q16" s="163"/>
      <c r="R16" s="163"/>
      <c r="S16" s="167"/>
    </row>
    <row r="17" s="139" customFormat="1" ht="36" customHeight="1" spans="1:19">
      <c r="A17" s="146">
        <v>12</v>
      </c>
      <c r="B17" s="149" t="s">
        <v>38</v>
      </c>
      <c r="C17" s="148" t="s">
        <v>25</v>
      </c>
      <c r="D17" s="155">
        <v>73</v>
      </c>
      <c r="E17" s="152">
        <v>151.19</v>
      </c>
      <c r="F17" s="152" t="s">
        <v>28</v>
      </c>
      <c r="G17" s="152" t="s">
        <v>27</v>
      </c>
      <c r="H17" s="152"/>
      <c r="I17" s="152">
        <v>27.63</v>
      </c>
      <c r="J17" s="152"/>
      <c r="K17" s="152">
        <v>47.93</v>
      </c>
      <c r="L17" s="152"/>
      <c r="M17" s="152">
        <v>75.64</v>
      </c>
      <c r="N17" s="152"/>
      <c r="O17" s="158">
        <f t="shared" si="2"/>
        <v>0</v>
      </c>
      <c r="P17" s="162">
        <f>O17+O18+O19</f>
        <v>0</v>
      </c>
      <c r="Q17" s="162">
        <f>E17+E18+E19</f>
        <v>281.98</v>
      </c>
      <c r="R17" s="162">
        <f>P17/Q17*100</f>
        <v>0</v>
      </c>
      <c r="S17" s="166" t="str">
        <f t="shared" si="3"/>
        <v>D</v>
      </c>
    </row>
    <row r="18" s="139" customFormat="1" ht="36" customHeight="1" spans="1:19">
      <c r="A18" s="146">
        <v>13</v>
      </c>
      <c r="B18" s="149"/>
      <c r="C18" s="148"/>
      <c r="D18" s="155">
        <v>32</v>
      </c>
      <c r="E18" s="152">
        <v>127.6</v>
      </c>
      <c r="F18" s="152" t="s">
        <v>31</v>
      </c>
      <c r="G18" s="152" t="s">
        <v>27</v>
      </c>
      <c r="H18" s="152"/>
      <c r="I18" s="152">
        <v>8.69</v>
      </c>
      <c r="J18" s="152"/>
      <c r="K18" s="152">
        <v>7.69</v>
      </c>
      <c r="L18" s="152"/>
      <c r="M18" s="152">
        <v>111.22</v>
      </c>
      <c r="N18" s="152"/>
      <c r="O18" s="158">
        <f t="shared" si="2"/>
        <v>0</v>
      </c>
      <c r="P18" s="164"/>
      <c r="Q18" s="164"/>
      <c r="R18" s="164"/>
      <c r="S18" s="169"/>
    </row>
    <row r="19" s="139" customFormat="1" ht="36" customHeight="1" spans="1:19">
      <c r="A19" s="146">
        <v>14</v>
      </c>
      <c r="B19" s="149"/>
      <c r="C19" s="148"/>
      <c r="D19" s="155">
        <v>1</v>
      </c>
      <c r="E19" s="152">
        <v>3.19</v>
      </c>
      <c r="F19" s="152" t="s">
        <v>36</v>
      </c>
      <c r="G19" s="152" t="s">
        <v>27</v>
      </c>
      <c r="H19" s="152"/>
      <c r="I19" s="152">
        <v>3.19</v>
      </c>
      <c r="J19" s="152"/>
      <c r="K19" s="152" t="s">
        <v>27</v>
      </c>
      <c r="L19" s="152"/>
      <c r="M19" s="152" t="s">
        <v>27</v>
      </c>
      <c r="N19" s="152"/>
      <c r="O19" s="158">
        <f t="shared" si="2"/>
        <v>0</v>
      </c>
      <c r="P19" s="164"/>
      <c r="Q19" s="164"/>
      <c r="R19" s="164"/>
      <c r="S19" s="169"/>
    </row>
    <row r="20" s="139" customFormat="1" ht="36" customHeight="1" spans="1:19">
      <c r="A20" s="142" t="s">
        <v>39</v>
      </c>
      <c r="B20" s="142"/>
      <c r="C20" s="142"/>
      <c r="D20" s="142">
        <f>SUM(D6:D19)</f>
        <v>212</v>
      </c>
      <c r="E20" s="156">
        <f>SUM(E6:E19)</f>
        <v>402.914184</v>
      </c>
      <c r="F20" s="156"/>
      <c r="G20" s="156"/>
      <c r="H20" s="156"/>
      <c r="I20" s="156">
        <f>SUM(I6:I19)</f>
        <v>89.43</v>
      </c>
      <c r="J20" s="156"/>
      <c r="K20" s="156">
        <f>SUM(K6:K19)</f>
        <v>126.634184</v>
      </c>
      <c r="L20" s="156"/>
      <c r="M20" s="156">
        <f>SUM(M6:M19)</f>
        <v>186.86</v>
      </c>
      <c r="N20" s="156"/>
      <c r="O20" s="156"/>
      <c r="P20" s="156"/>
      <c r="Q20" s="156"/>
      <c r="R20" s="156"/>
      <c r="S20" s="156"/>
    </row>
  </sheetData>
  <mergeCells count="35">
    <mergeCell ref="A2:S2"/>
    <mergeCell ref="G4:N4"/>
    <mergeCell ref="A20:C20"/>
    <mergeCell ref="A4:A5"/>
    <mergeCell ref="B4:B5"/>
    <mergeCell ref="B6:B7"/>
    <mergeCell ref="B9:B10"/>
    <mergeCell ref="B14:B16"/>
    <mergeCell ref="B17:B19"/>
    <mergeCell ref="C4:C5"/>
    <mergeCell ref="C17:C19"/>
    <mergeCell ref="D4:D5"/>
    <mergeCell ref="E4:E5"/>
    <mergeCell ref="F4:F5"/>
    <mergeCell ref="O4:O5"/>
    <mergeCell ref="P4:P5"/>
    <mergeCell ref="P6:P7"/>
    <mergeCell ref="P9:P10"/>
    <mergeCell ref="P14:P16"/>
    <mergeCell ref="P17:P19"/>
    <mergeCell ref="Q4:Q5"/>
    <mergeCell ref="Q6:Q7"/>
    <mergeCell ref="Q9:Q10"/>
    <mergeCell ref="Q14:Q16"/>
    <mergeCell ref="Q17:Q19"/>
    <mergeCell ref="R4:R5"/>
    <mergeCell ref="R6:R7"/>
    <mergeCell ref="R9:R10"/>
    <mergeCell ref="R14:R16"/>
    <mergeCell ref="R17:R19"/>
    <mergeCell ref="S4:S5"/>
    <mergeCell ref="S6:S7"/>
    <mergeCell ref="S9:S10"/>
    <mergeCell ref="S14:S16"/>
    <mergeCell ref="S17:S19"/>
  </mergeCells>
  <printOptions horizontalCentered="1"/>
  <pageMargins left="0.393055555555556" right="0.393055555555556" top="0.590277777777778" bottom="0.590277777777778" header="0.5" footer="0.5"/>
  <pageSetup paperSize="9" scale="67" fitToWidth="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H194"/>
  <sheetViews>
    <sheetView zoomScale="83" zoomScaleNormal="83" workbookViewId="0">
      <selection activeCell="D7" sqref="D7"/>
    </sheetView>
  </sheetViews>
  <sheetFormatPr defaultColWidth="9" defaultRowHeight="27" customHeight="1" outlineLevelCol="7"/>
  <cols>
    <col min="1" max="1" width="5.75" customWidth="1"/>
    <col min="2" max="2" width="19.725" style="2" customWidth="1"/>
    <col min="3" max="3" width="22.2833333333333" customWidth="1"/>
    <col min="4" max="4" width="10.6833333333333" customWidth="1"/>
    <col min="5" max="5" width="21.2333333333333" customWidth="1"/>
    <col min="6" max="6" width="12.2" customWidth="1"/>
    <col min="7" max="7" width="17.6166666666667" style="54" customWidth="1"/>
    <col min="8" max="8" width="18.975" customWidth="1"/>
  </cols>
  <sheetData>
    <row r="1" customHeight="1" spans="1:1">
      <c r="A1" s="55" t="s">
        <v>40</v>
      </c>
    </row>
    <row r="2" customHeight="1" spans="1:8">
      <c r="A2" s="56" t="s">
        <v>41</v>
      </c>
      <c r="B2" s="56"/>
      <c r="C2" s="56"/>
      <c r="D2" s="56"/>
      <c r="E2" s="56"/>
      <c r="F2" s="56"/>
      <c r="G2" s="56"/>
      <c r="H2" s="56"/>
    </row>
    <row r="3" customHeight="1" spans="1:8">
      <c r="A3" s="57"/>
      <c r="B3" s="57"/>
      <c r="C3" s="58"/>
      <c r="D3" s="58"/>
      <c r="E3" s="58"/>
      <c r="F3" s="59"/>
      <c r="G3" s="59"/>
      <c r="H3" s="60" t="s">
        <v>42</v>
      </c>
    </row>
    <row r="4" customHeight="1" spans="1:8">
      <c r="A4" s="61" t="s">
        <v>4</v>
      </c>
      <c r="B4" s="62" t="s">
        <v>6</v>
      </c>
      <c r="C4" s="61" t="s">
        <v>43</v>
      </c>
      <c r="D4" s="61" t="s">
        <v>44</v>
      </c>
      <c r="E4" s="61" t="s">
        <v>45</v>
      </c>
      <c r="F4" s="61" t="s">
        <v>9</v>
      </c>
      <c r="G4" s="62" t="s">
        <v>46</v>
      </c>
      <c r="H4" s="62" t="s">
        <v>47</v>
      </c>
    </row>
    <row r="5" customHeight="1" spans="1:8">
      <c r="A5" s="61"/>
      <c r="B5" s="63"/>
      <c r="C5" s="61"/>
      <c r="D5" s="61"/>
      <c r="E5" s="61"/>
      <c r="F5" s="61"/>
      <c r="G5" s="62"/>
      <c r="H5" s="62"/>
    </row>
    <row r="6" customHeight="1" spans="1:8">
      <c r="A6" s="64">
        <v>1</v>
      </c>
      <c r="B6" s="65" t="s">
        <v>25</v>
      </c>
      <c r="C6" s="66" t="s">
        <v>48</v>
      </c>
      <c r="D6" s="67">
        <v>1</v>
      </c>
      <c r="E6" s="68" t="s">
        <v>49</v>
      </c>
      <c r="F6" s="69" t="s">
        <v>28</v>
      </c>
      <c r="G6" s="70">
        <v>0.07702</v>
      </c>
      <c r="H6" s="66" t="s">
        <v>50</v>
      </c>
    </row>
    <row r="7" customHeight="1" spans="1:8">
      <c r="A7" s="64">
        <v>2</v>
      </c>
      <c r="B7" s="65" t="s">
        <v>25</v>
      </c>
      <c r="C7" s="66" t="s">
        <v>51</v>
      </c>
      <c r="D7" s="67">
        <v>1</v>
      </c>
      <c r="E7" s="68" t="s">
        <v>49</v>
      </c>
      <c r="F7" s="71" t="s">
        <v>28</v>
      </c>
      <c r="G7" s="70">
        <v>0.121034</v>
      </c>
      <c r="H7" s="66" t="s">
        <v>52</v>
      </c>
    </row>
    <row r="8" customHeight="1" spans="1:8">
      <c r="A8" s="64">
        <v>3</v>
      </c>
      <c r="B8" s="65" t="s">
        <v>25</v>
      </c>
      <c r="C8" s="66" t="s">
        <v>53</v>
      </c>
      <c r="D8" s="67">
        <v>1</v>
      </c>
      <c r="E8" s="68" t="s">
        <v>49</v>
      </c>
      <c r="F8" s="71" t="s">
        <v>28</v>
      </c>
      <c r="G8" s="70">
        <v>0.175708</v>
      </c>
      <c r="H8" s="66" t="s">
        <v>52</v>
      </c>
    </row>
    <row r="9" customHeight="1" spans="1:8">
      <c r="A9" s="64">
        <v>4</v>
      </c>
      <c r="B9" s="65" t="s">
        <v>25</v>
      </c>
      <c r="C9" s="66" t="s">
        <v>53</v>
      </c>
      <c r="D9" s="67">
        <v>1</v>
      </c>
      <c r="E9" s="68" t="s">
        <v>49</v>
      </c>
      <c r="F9" s="71" t="s">
        <v>28</v>
      </c>
      <c r="G9" s="70">
        <v>0.166294</v>
      </c>
      <c r="H9" s="66" t="s">
        <v>52</v>
      </c>
    </row>
    <row r="10" customHeight="1" spans="1:8">
      <c r="A10" s="64">
        <v>5</v>
      </c>
      <c r="B10" s="65" t="s">
        <v>25</v>
      </c>
      <c r="C10" s="66" t="s">
        <v>54</v>
      </c>
      <c r="D10" s="67">
        <v>1</v>
      </c>
      <c r="E10" s="68" t="s">
        <v>49</v>
      </c>
      <c r="F10" s="71" t="s">
        <v>28</v>
      </c>
      <c r="G10" s="70">
        <v>0.118783</v>
      </c>
      <c r="H10" s="66" t="s">
        <v>52</v>
      </c>
    </row>
    <row r="11" customHeight="1" spans="1:8">
      <c r="A11" s="64">
        <v>6</v>
      </c>
      <c r="B11" s="65" t="s">
        <v>25</v>
      </c>
      <c r="C11" s="66" t="s">
        <v>55</v>
      </c>
      <c r="D11" s="67">
        <v>1</v>
      </c>
      <c r="E11" s="68" t="s">
        <v>49</v>
      </c>
      <c r="F11" s="71" t="s">
        <v>28</v>
      </c>
      <c r="G11" s="70">
        <v>0.368787</v>
      </c>
      <c r="H11" s="66" t="s">
        <v>56</v>
      </c>
    </row>
    <row r="12" customHeight="1" spans="1:8">
      <c r="A12" s="64">
        <v>7</v>
      </c>
      <c r="B12" s="65" t="s">
        <v>25</v>
      </c>
      <c r="C12" s="72" t="s">
        <v>57</v>
      </c>
      <c r="D12" s="73">
        <v>1</v>
      </c>
      <c r="E12" s="68" t="s">
        <v>49</v>
      </c>
      <c r="F12" s="71" t="s">
        <v>28</v>
      </c>
      <c r="G12" s="70">
        <v>0.155834</v>
      </c>
      <c r="H12" s="72" t="s">
        <v>50</v>
      </c>
    </row>
    <row r="13" s="53" customFormat="1" customHeight="1" spans="1:8">
      <c r="A13" s="64">
        <v>8</v>
      </c>
      <c r="B13" s="65" t="s">
        <v>25</v>
      </c>
      <c r="C13" s="74" t="s">
        <v>54</v>
      </c>
      <c r="D13" s="75">
        <v>1</v>
      </c>
      <c r="E13" s="68" t="s">
        <v>49</v>
      </c>
      <c r="F13" s="76" t="s">
        <v>28</v>
      </c>
      <c r="G13" s="70">
        <v>0.132404</v>
      </c>
      <c r="H13" s="74" t="s">
        <v>50</v>
      </c>
    </row>
    <row r="14" s="53" customFormat="1" customHeight="1" spans="1:8">
      <c r="A14" s="64">
        <v>9</v>
      </c>
      <c r="B14" s="65" t="s">
        <v>25</v>
      </c>
      <c r="C14" s="74" t="s">
        <v>54</v>
      </c>
      <c r="D14" s="75">
        <v>1</v>
      </c>
      <c r="E14" s="68" t="s">
        <v>49</v>
      </c>
      <c r="F14" s="76" t="s">
        <v>28</v>
      </c>
      <c r="G14" s="70">
        <v>0.132404</v>
      </c>
      <c r="H14" s="74" t="s">
        <v>50</v>
      </c>
    </row>
    <row r="15" customHeight="1" spans="1:8">
      <c r="A15" s="64">
        <v>10</v>
      </c>
      <c r="B15" s="65" t="s">
        <v>25</v>
      </c>
      <c r="C15" s="72" t="s">
        <v>58</v>
      </c>
      <c r="D15" s="73">
        <v>1</v>
      </c>
      <c r="E15" s="68" t="s">
        <v>49</v>
      </c>
      <c r="F15" s="71" t="s">
        <v>28</v>
      </c>
      <c r="G15" s="70">
        <v>0.328126</v>
      </c>
      <c r="H15" s="72" t="s">
        <v>50</v>
      </c>
    </row>
    <row r="16" customHeight="1" spans="1:8">
      <c r="A16" s="64">
        <v>11</v>
      </c>
      <c r="B16" s="65" t="s">
        <v>25</v>
      </c>
      <c r="C16" s="72" t="s">
        <v>59</v>
      </c>
      <c r="D16" s="73">
        <v>1</v>
      </c>
      <c r="E16" s="68" t="s">
        <v>49</v>
      </c>
      <c r="F16" s="71" t="s">
        <v>28</v>
      </c>
      <c r="G16" s="70">
        <v>0.170562</v>
      </c>
      <c r="H16" s="72" t="s">
        <v>50</v>
      </c>
    </row>
    <row r="17" customHeight="1" spans="1:8">
      <c r="A17" s="64">
        <v>12</v>
      </c>
      <c r="B17" s="77" t="s">
        <v>25</v>
      </c>
      <c r="C17" s="78" t="s">
        <v>60</v>
      </c>
      <c r="D17" s="79">
        <v>1</v>
      </c>
      <c r="E17" s="68" t="s">
        <v>61</v>
      </c>
      <c r="F17" s="80" t="s">
        <v>28</v>
      </c>
      <c r="G17" s="70">
        <v>0.047192</v>
      </c>
      <c r="H17" s="72" t="s">
        <v>34</v>
      </c>
    </row>
    <row r="18" customHeight="1" spans="1:8">
      <c r="A18" s="64">
        <v>13</v>
      </c>
      <c r="B18" s="81" t="s">
        <v>62</v>
      </c>
      <c r="C18" s="81" t="s">
        <v>63</v>
      </c>
      <c r="D18" s="79">
        <v>1</v>
      </c>
      <c r="E18" s="68" t="s">
        <v>61</v>
      </c>
      <c r="F18" s="80" t="s">
        <v>28</v>
      </c>
      <c r="G18" s="82">
        <v>0.0353</v>
      </c>
      <c r="H18" s="81" t="s">
        <v>34</v>
      </c>
    </row>
    <row r="19" customHeight="1" spans="1:8">
      <c r="A19" s="64">
        <v>14</v>
      </c>
      <c r="B19" s="81" t="s">
        <v>62</v>
      </c>
      <c r="C19" s="81" t="s">
        <v>63</v>
      </c>
      <c r="D19" s="79">
        <v>1</v>
      </c>
      <c r="E19" s="68" t="s">
        <v>61</v>
      </c>
      <c r="F19" s="80" t="s">
        <v>28</v>
      </c>
      <c r="G19" s="82">
        <v>0.040817</v>
      </c>
      <c r="H19" s="81" t="s">
        <v>34</v>
      </c>
    </row>
    <row r="20" customHeight="1" spans="1:8">
      <c r="A20" s="64">
        <v>15</v>
      </c>
      <c r="B20" s="81" t="s">
        <v>62</v>
      </c>
      <c r="C20" s="81" t="s">
        <v>63</v>
      </c>
      <c r="D20" s="79">
        <v>1</v>
      </c>
      <c r="E20" s="68" t="s">
        <v>61</v>
      </c>
      <c r="F20" s="80" t="s">
        <v>28</v>
      </c>
      <c r="G20" s="82">
        <v>0.04342</v>
      </c>
      <c r="H20" s="81" t="s">
        <v>34</v>
      </c>
    </row>
    <row r="21" customHeight="1" spans="1:8">
      <c r="A21" s="64">
        <v>16</v>
      </c>
      <c r="B21" s="81" t="s">
        <v>62</v>
      </c>
      <c r="C21" s="81" t="s">
        <v>63</v>
      </c>
      <c r="D21" s="79">
        <v>1</v>
      </c>
      <c r="E21" s="68" t="s">
        <v>61</v>
      </c>
      <c r="F21" s="80" t="s">
        <v>28</v>
      </c>
      <c r="G21" s="82">
        <v>0.04342</v>
      </c>
      <c r="H21" s="81" t="s">
        <v>34</v>
      </c>
    </row>
    <row r="22" customHeight="1" spans="1:8">
      <c r="A22" s="64">
        <v>17</v>
      </c>
      <c r="B22" s="81" t="s">
        <v>62</v>
      </c>
      <c r="C22" s="81" t="s">
        <v>63</v>
      </c>
      <c r="D22" s="79">
        <v>1</v>
      </c>
      <c r="E22" s="68" t="s">
        <v>61</v>
      </c>
      <c r="F22" s="80" t="s">
        <v>28</v>
      </c>
      <c r="G22" s="82">
        <v>0.051632</v>
      </c>
      <c r="H22" s="81" t="s">
        <v>34</v>
      </c>
    </row>
    <row r="23" customHeight="1" spans="1:8">
      <c r="A23" s="64">
        <v>18</v>
      </c>
      <c r="B23" s="81" t="s">
        <v>62</v>
      </c>
      <c r="C23" s="81" t="s">
        <v>63</v>
      </c>
      <c r="D23" s="79">
        <v>1</v>
      </c>
      <c r="E23" s="68" t="s">
        <v>61</v>
      </c>
      <c r="F23" s="80" t="s">
        <v>28</v>
      </c>
      <c r="G23" s="82">
        <v>0.05434</v>
      </c>
      <c r="H23" s="81" t="s">
        <v>34</v>
      </c>
    </row>
    <row r="24" customHeight="1" spans="1:8">
      <c r="A24" s="64">
        <v>19</v>
      </c>
      <c r="B24" s="81" t="s">
        <v>62</v>
      </c>
      <c r="C24" s="81" t="s">
        <v>63</v>
      </c>
      <c r="D24" s="79">
        <v>1</v>
      </c>
      <c r="E24" s="68" t="s">
        <v>61</v>
      </c>
      <c r="F24" s="80" t="s">
        <v>28</v>
      </c>
      <c r="G24" s="82">
        <v>0.059749</v>
      </c>
      <c r="H24" s="81" t="s">
        <v>34</v>
      </c>
    </row>
    <row r="25" customHeight="1" spans="1:8">
      <c r="A25" s="64">
        <v>20</v>
      </c>
      <c r="B25" s="81" t="s">
        <v>62</v>
      </c>
      <c r="C25" s="81" t="s">
        <v>63</v>
      </c>
      <c r="D25" s="79">
        <v>1</v>
      </c>
      <c r="E25" s="68" t="s">
        <v>61</v>
      </c>
      <c r="F25" s="80" t="s">
        <v>28</v>
      </c>
      <c r="G25" s="82">
        <v>0.051632</v>
      </c>
      <c r="H25" s="81" t="s">
        <v>34</v>
      </c>
    </row>
    <row r="26" customHeight="1" spans="1:8">
      <c r="A26" s="64">
        <v>21</v>
      </c>
      <c r="B26" s="81" t="s">
        <v>62</v>
      </c>
      <c r="C26" s="81" t="s">
        <v>63</v>
      </c>
      <c r="D26" s="79">
        <v>1</v>
      </c>
      <c r="E26" s="68" t="s">
        <v>61</v>
      </c>
      <c r="F26" s="80" t="s">
        <v>28</v>
      </c>
      <c r="G26" s="82">
        <v>0.051632</v>
      </c>
      <c r="H26" s="81" t="s">
        <v>34</v>
      </c>
    </row>
    <row r="27" customHeight="1" spans="1:8">
      <c r="A27" s="64">
        <v>22</v>
      </c>
      <c r="B27" s="81" t="s">
        <v>62</v>
      </c>
      <c r="C27" s="81" t="s">
        <v>63</v>
      </c>
      <c r="D27" s="79">
        <v>1</v>
      </c>
      <c r="E27" s="68" t="s">
        <v>61</v>
      </c>
      <c r="F27" s="80" t="s">
        <v>28</v>
      </c>
      <c r="G27" s="82">
        <v>0.059761</v>
      </c>
      <c r="H27" s="81" t="s">
        <v>34</v>
      </c>
    </row>
    <row r="28" customHeight="1" spans="1:8">
      <c r="A28" s="64">
        <v>23</v>
      </c>
      <c r="B28" s="81" t="s">
        <v>62</v>
      </c>
      <c r="C28" s="81" t="s">
        <v>64</v>
      </c>
      <c r="D28" s="79">
        <v>1</v>
      </c>
      <c r="E28" s="68" t="s">
        <v>61</v>
      </c>
      <c r="F28" s="80" t="s">
        <v>28</v>
      </c>
      <c r="G28" s="82">
        <v>0.04342</v>
      </c>
      <c r="H28" s="81" t="s">
        <v>34</v>
      </c>
    </row>
    <row r="29" customHeight="1" spans="1:8">
      <c r="A29" s="64">
        <v>24</v>
      </c>
      <c r="B29" s="81" t="s">
        <v>62</v>
      </c>
      <c r="C29" s="81" t="s">
        <v>65</v>
      </c>
      <c r="D29" s="79">
        <v>1</v>
      </c>
      <c r="E29" s="68" t="s">
        <v>61</v>
      </c>
      <c r="F29" s="80" t="s">
        <v>28</v>
      </c>
      <c r="G29" s="82">
        <v>0.035341</v>
      </c>
      <c r="H29" s="81" t="s">
        <v>34</v>
      </c>
    </row>
    <row r="30" customHeight="1" spans="1:8">
      <c r="A30" s="64">
        <v>25</v>
      </c>
      <c r="B30" s="81" t="s">
        <v>62</v>
      </c>
      <c r="C30" s="81" t="s">
        <v>65</v>
      </c>
      <c r="D30" s="79">
        <v>1</v>
      </c>
      <c r="E30" s="68" t="s">
        <v>61</v>
      </c>
      <c r="F30" s="80" t="s">
        <v>28</v>
      </c>
      <c r="G30" s="82">
        <v>0.038078</v>
      </c>
      <c r="H30" s="81" t="s">
        <v>34</v>
      </c>
    </row>
    <row r="31" customHeight="1" spans="1:8">
      <c r="A31" s="64">
        <v>26</v>
      </c>
      <c r="B31" s="81" t="s">
        <v>62</v>
      </c>
      <c r="C31" s="81" t="s">
        <v>65</v>
      </c>
      <c r="D31" s="79">
        <v>1</v>
      </c>
      <c r="E31" s="68" t="s">
        <v>61</v>
      </c>
      <c r="F31" s="80" t="s">
        <v>28</v>
      </c>
      <c r="G31" s="82">
        <v>0.038078</v>
      </c>
      <c r="H31" s="81" t="s">
        <v>34</v>
      </c>
    </row>
    <row r="32" customHeight="1" spans="1:8">
      <c r="A32" s="64">
        <v>27</v>
      </c>
      <c r="B32" s="81" t="s">
        <v>62</v>
      </c>
      <c r="C32" s="81" t="s">
        <v>65</v>
      </c>
      <c r="D32" s="79">
        <v>1</v>
      </c>
      <c r="E32" s="68" t="s">
        <v>61</v>
      </c>
      <c r="F32" s="80" t="s">
        <v>28</v>
      </c>
      <c r="G32" s="82">
        <v>0.043522</v>
      </c>
      <c r="H32" s="81" t="s">
        <v>34</v>
      </c>
    </row>
    <row r="33" customHeight="1" spans="1:8">
      <c r="A33" s="64">
        <v>28</v>
      </c>
      <c r="B33" s="81" t="s">
        <v>62</v>
      </c>
      <c r="C33" s="81" t="s">
        <v>65</v>
      </c>
      <c r="D33" s="79">
        <v>1</v>
      </c>
      <c r="E33" s="68" t="s">
        <v>61</v>
      </c>
      <c r="F33" s="80" t="s">
        <v>28</v>
      </c>
      <c r="G33" s="82">
        <v>0.043522</v>
      </c>
      <c r="H33" s="81" t="s">
        <v>34</v>
      </c>
    </row>
    <row r="34" customHeight="1" spans="1:8">
      <c r="A34" s="64">
        <v>29</v>
      </c>
      <c r="B34" s="81" t="s">
        <v>62</v>
      </c>
      <c r="C34" s="81" t="s">
        <v>65</v>
      </c>
      <c r="D34" s="79">
        <v>1</v>
      </c>
      <c r="E34" s="68" t="s">
        <v>61</v>
      </c>
      <c r="F34" s="80" t="s">
        <v>28</v>
      </c>
      <c r="G34" s="82">
        <v>0.03803</v>
      </c>
      <c r="H34" s="81" t="s">
        <v>34</v>
      </c>
    </row>
    <row r="35" customHeight="1" spans="1:8">
      <c r="A35" s="64">
        <v>30</v>
      </c>
      <c r="B35" s="81" t="s">
        <v>62</v>
      </c>
      <c r="C35" s="81" t="s">
        <v>66</v>
      </c>
      <c r="D35" s="79">
        <v>1</v>
      </c>
      <c r="E35" s="68" t="s">
        <v>61</v>
      </c>
      <c r="F35" s="80" t="s">
        <v>28</v>
      </c>
      <c r="G35" s="82">
        <v>0.022698</v>
      </c>
      <c r="H35" s="81" t="s">
        <v>34</v>
      </c>
    </row>
    <row r="36" customHeight="1" spans="1:8">
      <c r="A36" s="64">
        <v>31</v>
      </c>
      <c r="B36" s="81" t="s">
        <v>62</v>
      </c>
      <c r="C36" s="81" t="s">
        <v>67</v>
      </c>
      <c r="D36" s="79">
        <v>1</v>
      </c>
      <c r="E36" s="68" t="s">
        <v>61</v>
      </c>
      <c r="F36" s="80" t="s">
        <v>28</v>
      </c>
      <c r="G36" s="82">
        <v>0.03</v>
      </c>
      <c r="H36" s="81" t="s">
        <v>34</v>
      </c>
    </row>
    <row r="37" customHeight="1" spans="1:8">
      <c r="A37" s="64">
        <v>32</v>
      </c>
      <c r="B37" s="81" t="s">
        <v>62</v>
      </c>
      <c r="C37" s="81" t="s">
        <v>68</v>
      </c>
      <c r="D37" s="79">
        <v>1</v>
      </c>
      <c r="E37" s="68" t="s">
        <v>61</v>
      </c>
      <c r="F37" s="80" t="s">
        <v>28</v>
      </c>
      <c r="G37" s="82">
        <v>0.017</v>
      </c>
      <c r="H37" s="81" t="s">
        <v>34</v>
      </c>
    </row>
    <row r="38" customHeight="1" spans="1:8">
      <c r="A38" s="64">
        <v>33</v>
      </c>
      <c r="B38" s="81" t="s">
        <v>62</v>
      </c>
      <c r="C38" s="81" t="s">
        <v>63</v>
      </c>
      <c r="D38" s="79">
        <v>1</v>
      </c>
      <c r="E38" s="68" t="s">
        <v>61</v>
      </c>
      <c r="F38" s="80" t="s">
        <v>28</v>
      </c>
      <c r="G38" s="82">
        <v>0.062449</v>
      </c>
      <c r="H38" s="81" t="s">
        <v>34</v>
      </c>
    </row>
    <row r="39" customHeight="1" spans="1:8">
      <c r="A39" s="64">
        <v>34</v>
      </c>
      <c r="B39" s="81" t="s">
        <v>62</v>
      </c>
      <c r="C39" s="81" t="s">
        <v>63</v>
      </c>
      <c r="D39" s="79">
        <v>1</v>
      </c>
      <c r="E39" s="68" t="s">
        <v>61</v>
      </c>
      <c r="F39" s="80" t="s">
        <v>28</v>
      </c>
      <c r="G39" s="82">
        <v>0.081531</v>
      </c>
      <c r="H39" s="81" t="s">
        <v>34</v>
      </c>
    </row>
    <row r="40" customHeight="1" spans="1:8">
      <c r="A40" s="64">
        <v>35</v>
      </c>
      <c r="B40" s="81" t="s">
        <v>62</v>
      </c>
      <c r="C40" s="81" t="s">
        <v>69</v>
      </c>
      <c r="D40" s="79">
        <v>1</v>
      </c>
      <c r="E40" s="68" t="s">
        <v>61</v>
      </c>
      <c r="F40" s="80" t="s">
        <v>28</v>
      </c>
      <c r="G40" s="82">
        <v>0.006409</v>
      </c>
      <c r="H40" s="81" t="s">
        <v>34</v>
      </c>
    </row>
    <row r="41" customHeight="1" spans="1:8">
      <c r="A41" s="64">
        <v>36</v>
      </c>
      <c r="B41" s="81" t="s">
        <v>62</v>
      </c>
      <c r="C41" s="81" t="s">
        <v>70</v>
      </c>
      <c r="D41" s="79">
        <v>1</v>
      </c>
      <c r="E41" s="68" t="s">
        <v>61</v>
      </c>
      <c r="F41" s="80" t="s">
        <v>28</v>
      </c>
      <c r="G41" s="82">
        <v>0.008</v>
      </c>
      <c r="H41" s="81" t="s">
        <v>34</v>
      </c>
    </row>
    <row r="42" customHeight="1" spans="1:8">
      <c r="A42" s="64">
        <v>37</v>
      </c>
      <c r="B42" s="81" t="s">
        <v>62</v>
      </c>
      <c r="C42" s="81" t="s">
        <v>69</v>
      </c>
      <c r="D42" s="79">
        <v>1</v>
      </c>
      <c r="E42" s="68" t="s">
        <v>61</v>
      </c>
      <c r="F42" s="80" t="s">
        <v>28</v>
      </c>
      <c r="G42" s="82">
        <v>0.001291</v>
      </c>
      <c r="H42" s="81" t="s">
        <v>34</v>
      </c>
    </row>
    <row r="43" customHeight="1" spans="1:8">
      <c r="A43" s="64">
        <v>38</v>
      </c>
      <c r="B43" s="81" t="s">
        <v>62</v>
      </c>
      <c r="C43" s="81" t="s">
        <v>71</v>
      </c>
      <c r="D43" s="79">
        <v>1</v>
      </c>
      <c r="E43" s="68" t="s">
        <v>61</v>
      </c>
      <c r="F43" s="80" t="s">
        <v>28</v>
      </c>
      <c r="G43" s="82">
        <v>0.003268</v>
      </c>
      <c r="H43" s="81" t="s">
        <v>34</v>
      </c>
    </row>
    <row r="44" customHeight="1" spans="1:8">
      <c r="A44" s="64">
        <v>39</v>
      </c>
      <c r="B44" s="81" t="s">
        <v>62</v>
      </c>
      <c r="C44" s="81" t="s">
        <v>72</v>
      </c>
      <c r="D44" s="79">
        <v>1</v>
      </c>
      <c r="E44" s="68" t="s">
        <v>61</v>
      </c>
      <c r="F44" s="80" t="s">
        <v>28</v>
      </c>
      <c r="G44" s="82">
        <v>0.002981</v>
      </c>
      <c r="H44" s="81" t="s">
        <v>34</v>
      </c>
    </row>
    <row r="45" customHeight="1" spans="1:8">
      <c r="A45" s="64">
        <v>40</v>
      </c>
      <c r="B45" s="81" t="s">
        <v>62</v>
      </c>
      <c r="C45" s="81" t="s">
        <v>73</v>
      </c>
      <c r="D45" s="79">
        <v>1</v>
      </c>
      <c r="E45" s="68" t="s">
        <v>61</v>
      </c>
      <c r="F45" s="80" t="s">
        <v>28</v>
      </c>
      <c r="G45" s="82">
        <v>0.003745</v>
      </c>
      <c r="H45" s="81" t="s">
        <v>34</v>
      </c>
    </row>
    <row r="46" customHeight="1" spans="1:8">
      <c r="A46" s="64">
        <v>41</v>
      </c>
      <c r="B46" s="81" t="s">
        <v>62</v>
      </c>
      <c r="C46" s="81" t="s">
        <v>74</v>
      </c>
      <c r="D46" s="79">
        <v>1</v>
      </c>
      <c r="E46" s="68" t="s">
        <v>61</v>
      </c>
      <c r="F46" s="80" t="s">
        <v>28</v>
      </c>
      <c r="G46" s="82">
        <v>0.00025</v>
      </c>
      <c r="H46" s="81" t="s">
        <v>34</v>
      </c>
    </row>
    <row r="47" customHeight="1" spans="1:8">
      <c r="A47" s="64">
        <v>42</v>
      </c>
      <c r="B47" s="81" t="s">
        <v>62</v>
      </c>
      <c r="C47" s="83" t="s">
        <v>75</v>
      </c>
      <c r="D47" s="79">
        <v>1</v>
      </c>
      <c r="E47" s="68" t="s">
        <v>61</v>
      </c>
      <c r="F47" s="80" t="s">
        <v>28</v>
      </c>
      <c r="G47" s="82">
        <v>0.007263</v>
      </c>
      <c r="H47" s="81" t="s">
        <v>34</v>
      </c>
    </row>
    <row r="48" customHeight="1" spans="1:8">
      <c r="A48" s="64">
        <v>43</v>
      </c>
      <c r="B48" s="81" t="s">
        <v>62</v>
      </c>
      <c r="C48" s="81" t="s">
        <v>76</v>
      </c>
      <c r="D48" s="79">
        <v>1</v>
      </c>
      <c r="E48" s="68" t="s">
        <v>61</v>
      </c>
      <c r="F48" s="80" t="s">
        <v>28</v>
      </c>
      <c r="G48" s="82">
        <v>0.005149</v>
      </c>
      <c r="H48" s="81" t="s">
        <v>34</v>
      </c>
    </row>
    <row r="49" customHeight="1" spans="1:8">
      <c r="A49" s="64">
        <v>44</v>
      </c>
      <c r="B49" s="81" t="s">
        <v>62</v>
      </c>
      <c r="C49" s="81" t="s">
        <v>77</v>
      </c>
      <c r="D49" s="79">
        <v>1</v>
      </c>
      <c r="E49" s="68" t="s">
        <v>61</v>
      </c>
      <c r="F49" s="80" t="s">
        <v>28</v>
      </c>
      <c r="G49" s="82">
        <v>0.00025</v>
      </c>
      <c r="H49" s="81" t="s">
        <v>34</v>
      </c>
    </row>
    <row r="50" customHeight="1" spans="1:8">
      <c r="A50" s="64">
        <v>45</v>
      </c>
      <c r="B50" s="81" t="s">
        <v>62</v>
      </c>
      <c r="C50" s="83" t="s">
        <v>78</v>
      </c>
      <c r="D50" s="79">
        <v>1</v>
      </c>
      <c r="E50" s="68" t="s">
        <v>61</v>
      </c>
      <c r="F50" s="80" t="s">
        <v>28</v>
      </c>
      <c r="G50" s="82">
        <v>0.002732</v>
      </c>
      <c r="H50" s="81" t="s">
        <v>34</v>
      </c>
    </row>
    <row r="51" customHeight="1" spans="1:8">
      <c r="A51" s="64">
        <v>46</v>
      </c>
      <c r="B51" s="81" t="s">
        <v>62</v>
      </c>
      <c r="C51" s="81" t="s">
        <v>79</v>
      </c>
      <c r="D51" s="79">
        <v>1</v>
      </c>
      <c r="E51" s="68" t="s">
        <v>61</v>
      </c>
      <c r="F51" s="80" t="s">
        <v>28</v>
      </c>
      <c r="G51" s="82">
        <v>0.003339</v>
      </c>
      <c r="H51" s="81" t="s">
        <v>34</v>
      </c>
    </row>
    <row r="52" customHeight="1" spans="1:8">
      <c r="A52" s="64">
        <v>47</v>
      </c>
      <c r="B52" s="81" t="s">
        <v>62</v>
      </c>
      <c r="C52" s="81" t="s">
        <v>74</v>
      </c>
      <c r="D52" s="79">
        <v>1</v>
      </c>
      <c r="E52" s="68" t="s">
        <v>61</v>
      </c>
      <c r="F52" s="80" t="s">
        <v>28</v>
      </c>
      <c r="G52" s="82">
        <v>0.001071</v>
      </c>
      <c r="H52" s="81" t="s">
        <v>34</v>
      </c>
    </row>
    <row r="53" customHeight="1" spans="1:8">
      <c r="A53" s="64">
        <v>48</v>
      </c>
      <c r="B53" s="81" t="s">
        <v>62</v>
      </c>
      <c r="C53" s="81" t="s">
        <v>80</v>
      </c>
      <c r="D53" s="79">
        <v>1</v>
      </c>
      <c r="E53" s="68" t="s">
        <v>61</v>
      </c>
      <c r="F53" s="80" t="s">
        <v>28</v>
      </c>
      <c r="G53" s="82">
        <v>0.00025</v>
      </c>
      <c r="H53" s="81" t="s">
        <v>34</v>
      </c>
    </row>
    <row r="54" customHeight="1" spans="1:8">
      <c r="A54" s="64">
        <v>49</v>
      </c>
      <c r="B54" s="84" t="s">
        <v>81</v>
      </c>
      <c r="C54" s="84"/>
      <c r="D54" s="85">
        <f>SUM(D6:D53)</f>
        <v>48</v>
      </c>
      <c r="E54" s="84"/>
      <c r="F54" s="84"/>
      <c r="G54" s="86">
        <f>SUM(G6:G53)</f>
        <v>3.025518</v>
      </c>
      <c r="H54" s="63"/>
    </row>
    <row r="55" customHeight="1" spans="1:8">
      <c r="A55" s="64">
        <v>50</v>
      </c>
      <c r="B55" s="87" t="s">
        <v>25</v>
      </c>
      <c r="C55" s="74" t="s">
        <v>82</v>
      </c>
      <c r="D55" s="75">
        <v>1</v>
      </c>
      <c r="E55" s="88" t="s">
        <v>83</v>
      </c>
      <c r="F55" s="76" t="s">
        <v>28</v>
      </c>
      <c r="G55" s="89">
        <v>8.507114</v>
      </c>
      <c r="H55" s="80" t="s">
        <v>84</v>
      </c>
    </row>
    <row r="56" customHeight="1" spans="1:8">
      <c r="A56" s="64">
        <v>51</v>
      </c>
      <c r="B56" s="87" t="s">
        <v>25</v>
      </c>
      <c r="C56" s="74" t="s">
        <v>85</v>
      </c>
      <c r="D56" s="75">
        <v>1</v>
      </c>
      <c r="E56" s="88" t="s">
        <v>86</v>
      </c>
      <c r="F56" s="74" t="s">
        <v>28</v>
      </c>
      <c r="G56" s="89">
        <v>0.063461</v>
      </c>
      <c r="H56" s="80" t="s">
        <v>84</v>
      </c>
    </row>
    <row r="57" customHeight="1" spans="1:8">
      <c r="A57" s="64">
        <v>52</v>
      </c>
      <c r="B57" s="77" t="s">
        <v>25</v>
      </c>
      <c r="C57" s="90" t="s">
        <v>82</v>
      </c>
      <c r="D57" s="91">
        <v>1</v>
      </c>
      <c r="E57" s="92" t="s">
        <v>83</v>
      </c>
      <c r="F57" s="93" t="s">
        <v>26</v>
      </c>
      <c r="G57" s="94">
        <v>18.124184</v>
      </c>
      <c r="H57" s="80" t="s">
        <v>84</v>
      </c>
    </row>
    <row r="58" customHeight="1" spans="1:8">
      <c r="A58" s="64">
        <v>53</v>
      </c>
      <c r="B58" s="95" t="s">
        <v>25</v>
      </c>
      <c r="C58" s="96" t="s">
        <v>87</v>
      </c>
      <c r="D58" s="97">
        <v>1</v>
      </c>
      <c r="E58" s="98" t="s">
        <v>49</v>
      </c>
      <c r="F58" s="96" t="s">
        <v>28</v>
      </c>
      <c r="G58" s="99">
        <v>0.0315</v>
      </c>
      <c r="H58" s="80" t="s">
        <v>84</v>
      </c>
    </row>
    <row r="59" customHeight="1" spans="1:8">
      <c r="A59" s="64">
        <v>54</v>
      </c>
      <c r="B59" s="95" t="s">
        <v>25</v>
      </c>
      <c r="C59" s="96" t="s">
        <v>88</v>
      </c>
      <c r="D59" s="97">
        <v>1</v>
      </c>
      <c r="E59" s="98" t="s">
        <v>49</v>
      </c>
      <c r="F59" s="96" t="s">
        <v>28</v>
      </c>
      <c r="G59" s="99">
        <v>0.03</v>
      </c>
      <c r="H59" s="80" t="s">
        <v>84</v>
      </c>
    </row>
    <row r="60" customHeight="1" spans="1:8">
      <c r="A60" s="64">
        <v>55</v>
      </c>
      <c r="B60" s="95" t="s">
        <v>25</v>
      </c>
      <c r="C60" s="96" t="s">
        <v>89</v>
      </c>
      <c r="D60" s="97">
        <v>1</v>
      </c>
      <c r="E60" s="98" t="s">
        <v>49</v>
      </c>
      <c r="F60" s="96" t="s">
        <v>28</v>
      </c>
      <c r="G60" s="99">
        <v>0</v>
      </c>
      <c r="H60" s="80" t="s">
        <v>84</v>
      </c>
    </row>
    <row r="61" customHeight="1" spans="1:8">
      <c r="A61" s="64">
        <v>56</v>
      </c>
      <c r="B61" s="77" t="s">
        <v>25</v>
      </c>
      <c r="C61" s="80" t="s">
        <v>90</v>
      </c>
      <c r="D61" s="79">
        <v>1</v>
      </c>
      <c r="E61" s="92" t="s">
        <v>86</v>
      </c>
      <c r="F61" s="80" t="s">
        <v>28</v>
      </c>
      <c r="G61" s="94">
        <v>0.014182</v>
      </c>
      <c r="H61" s="80" t="s">
        <v>84</v>
      </c>
    </row>
    <row r="62" customHeight="1" spans="1:8">
      <c r="A62" s="64">
        <v>57</v>
      </c>
      <c r="B62" s="100" t="s">
        <v>91</v>
      </c>
      <c r="C62" s="101"/>
      <c r="D62" s="101">
        <f>SUM(D55:D61)</f>
        <v>7</v>
      </c>
      <c r="E62" s="101"/>
      <c r="F62" s="101"/>
      <c r="G62" s="102">
        <f>SUM(G55:G61)</f>
        <v>26.770441</v>
      </c>
      <c r="H62" s="101"/>
    </row>
    <row r="63" customHeight="1" spans="1:8">
      <c r="A63" s="64">
        <v>58</v>
      </c>
      <c r="B63" s="103" t="s">
        <v>25</v>
      </c>
      <c r="C63" s="104" t="s">
        <v>92</v>
      </c>
      <c r="D63" s="104">
        <v>1</v>
      </c>
      <c r="E63" s="98" t="s">
        <v>49</v>
      </c>
      <c r="F63" s="105" t="s">
        <v>28</v>
      </c>
      <c r="G63" s="82">
        <v>0.060382</v>
      </c>
      <c r="H63" s="80" t="s">
        <v>32</v>
      </c>
    </row>
    <row r="64" customHeight="1" spans="1:8">
      <c r="A64" s="64">
        <v>59</v>
      </c>
      <c r="B64" s="77" t="s">
        <v>25</v>
      </c>
      <c r="C64" s="106" t="s">
        <v>93</v>
      </c>
      <c r="D64" s="106">
        <v>1</v>
      </c>
      <c r="E64" s="98" t="s">
        <v>49</v>
      </c>
      <c r="F64" s="93" t="s">
        <v>28</v>
      </c>
      <c r="G64" s="94">
        <v>0.482253</v>
      </c>
      <c r="H64" s="80" t="s">
        <v>32</v>
      </c>
    </row>
    <row r="65" customHeight="1" spans="1:8">
      <c r="A65" s="64">
        <v>60</v>
      </c>
      <c r="B65" s="100" t="s">
        <v>94</v>
      </c>
      <c r="C65" s="101"/>
      <c r="D65" s="101">
        <f>SUM(D63:D64)</f>
        <v>2</v>
      </c>
      <c r="E65" s="101"/>
      <c r="F65" s="101"/>
      <c r="G65" s="102">
        <f>SUM(G63:G64)</f>
        <v>0.542635</v>
      </c>
      <c r="H65" s="101"/>
    </row>
    <row r="66" customHeight="1" spans="1:8">
      <c r="A66" s="64">
        <v>61</v>
      </c>
      <c r="B66" s="77" t="s">
        <v>25</v>
      </c>
      <c r="C66" s="80" t="s">
        <v>95</v>
      </c>
      <c r="D66" s="80">
        <v>1</v>
      </c>
      <c r="E66" s="107" t="s">
        <v>96</v>
      </c>
      <c r="F66" s="78" t="s">
        <v>36</v>
      </c>
      <c r="G66" s="94">
        <v>1.205761</v>
      </c>
      <c r="H66" s="80" t="s">
        <v>97</v>
      </c>
    </row>
    <row r="67" customHeight="1" spans="1:8">
      <c r="A67" s="64">
        <v>62</v>
      </c>
      <c r="B67" s="77" t="s">
        <v>25</v>
      </c>
      <c r="C67" s="80" t="s">
        <v>98</v>
      </c>
      <c r="D67" s="80">
        <v>1</v>
      </c>
      <c r="E67" s="107" t="s">
        <v>96</v>
      </c>
      <c r="F67" s="78" t="s">
        <v>28</v>
      </c>
      <c r="G67" s="94">
        <v>1.471712</v>
      </c>
      <c r="H67" s="80" t="s">
        <v>97</v>
      </c>
    </row>
    <row r="68" customHeight="1" spans="1:8">
      <c r="A68" s="64">
        <v>63</v>
      </c>
      <c r="B68" s="77" t="s">
        <v>25</v>
      </c>
      <c r="C68" s="80" t="s">
        <v>99</v>
      </c>
      <c r="D68" s="80">
        <v>1</v>
      </c>
      <c r="E68" s="107" t="s">
        <v>96</v>
      </c>
      <c r="F68" s="78" t="s">
        <v>36</v>
      </c>
      <c r="G68" s="94">
        <v>0.856436</v>
      </c>
      <c r="H68" s="80" t="s">
        <v>97</v>
      </c>
    </row>
    <row r="69" customHeight="1" spans="1:8">
      <c r="A69" s="64">
        <v>64</v>
      </c>
      <c r="B69" s="77" t="s">
        <v>25</v>
      </c>
      <c r="C69" s="80" t="s">
        <v>100</v>
      </c>
      <c r="D69" s="80">
        <v>1</v>
      </c>
      <c r="E69" s="107" t="s">
        <v>96</v>
      </c>
      <c r="F69" s="78" t="s">
        <v>36</v>
      </c>
      <c r="G69" s="94">
        <v>3.141025</v>
      </c>
      <c r="H69" s="80" t="s">
        <v>97</v>
      </c>
    </row>
    <row r="70" customHeight="1" spans="1:8">
      <c r="A70" s="64">
        <v>65</v>
      </c>
      <c r="B70" s="77" t="s">
        <v>25</v>
      </c>
      <c r="C70" s="80" t="s">
        <v>101</v>
      </c>
      <c r="D70" s="80">
        <v>1</v>
      </c>
      <c r="E70" s="107" t="s">
        <v>96</v>
      </c>
      <c r="F70" s="78" t="s">
        <v>36</v>
      </c>
      <c r="G70" s="94">
        <v>2.160121</v>
      </c>
      <c r="H70" s="80" t="s">
        <v>97</v>
      </c>
    </row>
    <row r="71" customHeight="1" spans="1:8">
      <c r="A71" s="64">
        <v>66</v>
      </c>
      <c r="B71" s="77" t="s">
        <v>25</v>
      </c>
      <c r="C71" s="80" t="s">
        <v>102</v>
      </c>
      <c r="D71" s="80">
        <v>1</v>
      </c>
      <c r="E71" s="107" t="s">
        <v>96</v>
      </c>
      <c r="F71" s="78" t="s">
        <v>36</v>
      </c>
      <c r="G71" s="94">
        <v>16.680428</v>
      </c>
      <c r="H71" s="80" t="s">
        <v>97</v>
      </c>
    </row>
    <row r="72" customHeight="1" spans="1:8">
      <c r="A72" s="64">
        <v>67</v>
      </c>
      <c r="B72" s="77" t="s">
        <v>25</v>
      </c>
      <c r="C72" s="80" t="s">
        <v>103</v>
      </c>
      <c r="D72" s="80">
        <v>4</v>
      </c>
      <c r="E72" s="107" t="s">
        <v>96</v>
      </c>
      <c r="F72" s="78" t="s">
        <v>36</v>
      </c>
      <c r="G72" s="94">
        <v>1.571817</v>
      </c>
      <c r="H72" s="80" t="s">
        <v>97</v>
      </c>
    </row>
    <row r="73" customHeight="1" spans="1:8">
      <c r="A73" s="64">
        <v>68</v>
      </c>
      <c r="B73" s="100" t="s">
        <v>104</v>
      </c>
      <c r="C73" s="100"/>
      <c r="D73" s="108">
        <f>SUM(D66:D72)</f>
        <v>10</v>
      </c>
      <c r="E73" s="100"/>
      <c r="F73" s="100"/>
      <c r="G73" s="109">
        <f>SUM(G66:G72)</f>
        <v>27.0873</v>
      </c>
      <c r="H73" s="110"/>
    </row>
    <row r="74" customHeight="1" spans="1:8">
      <c r="A74" s="64">
        <v>69</v>
      </c>
      <c r="B74" s="111" t="s">
        <v>37</v>
      </c>
      <c r="C74" s="80" t="s">
        <v>105</v>
      </c>
      <c r="D74" s="80">
        <v>294</v>
      </c>
      <c r="E74" s="107" t="s">
        <v>96</v>
      </c>
      <c r="F74" s="78" t="s">
        <v>28</v>
      </c>
      <c r="G74" s="94">
        <v>0.13</v>
      </c>
      <c r="H74" s="80" t="s">
        <v>106</v>
      </c>
    </row>
    <row r="75" customHeight="1" spans="1:8">
      <c r="A75" s="64">
        <v>70</v>
      </c>
      <c r="B75" s="111" t="s">
        <v>37</v>
      </c>
      <c r="C75" s="80" t="s">
        <v>107</v>
      </c>
      <c r="D75" s="80">
        <v>1661</v>
      </c>
      <c r="E75" s="107" t="s">
        <v>96</v>
      </c>
      <c r="F75" s="78" t="s">
        <v>28</v>
      </c>
      <c r="G75" s="94">
        <v>0.61</v>
      </c>
      <c r="H75" s="80" t="s">
        <v>106</v>
      </c>
    </row>
    <row r="76" customHeight="1" spans="1:8">
      <c r="A76" s="64">
        <v>71</v>
      </c>
      <c r="B76" s="111" t="s">
        <v>37</v>
      </c>
      <c r="C76" s="80" t="s">
        <v>108</v>
      </c>
      <c r="D76" s="80">
        <v>1278</v>
      </c>
      <c r="E76" s="107" t="s">
        <v>96</v>
      </c>
      <c r="F76" s="78" t="s">
        <v>28</v>
      </c>
      <c r="G76" s="94">
        <v>0.4</v>
      </c>
      <c r="H76" s="80" t="s">
        <v>106</v>
      </c>
    </row>
    <row r="77" customHeight="1" spans="1:8">
      <c r="A77" s="64">
        <v>72</v>
      </c>
      <c r="B77" s="111" t="s">
        <v>37</v>
      </c>
      <c r="C77" s="80" t="s">
        <v>109</v>
      </c>
      <c r="D77" s="80">
        <v>163</v>
      </c>
      <c r="E77" s="107" t="s">
        <v>96</v>
      </c>
      <c r="F77" s="78" t="s">
        <v>28</v>
      </c>
      <c r="G77" s="94">
        <v>0.078</v>
      </c>
      <c r="H77" s="80" t="s">
        <v>106</v>
      </c>
    </row>
    <row r="78" customHeight="1" spans="1:8">
      <c r="A78" s="64">
        <v>73</v>
      </c>
      <c r="B78" s="111" t="s">
        <v>37</v>
      </c>
      <c r="C78" s="80" t="s">
        <v>110</v>
      </c>
      <c r="D78" s="80">
        <v>335</v>
      </c>
      <c r="E78" s="107" t="s">
        <v>96</v>
      </c>
      <c r="F78" s="78" t="s">
        <v>28</v>
      </c>
      <c r="G78" s="94">
        <v>0.086</v>
      </c>
      <c r="H78" s="80" t="s">
        <v>106</v>
      </c>
    </row>
    <row r="79" customHeight="1" spans="1:8">
      <c r="A79" s="64">
        <v>74</v>
      </c>
      <c r="B79" s="111" t="s">
        <v>37</v>
      </c>
      <c r="C79" s="80" t="s">
        <v>111</v>
      </c>
      <c r="D79" s="80">
        <v>1000</v>
      </c>
      <c r="E79" s="107" t="s">
        <v>96</v>
      </c>
      <c r="F79" s="78" t="s">
        <v>28</v>
      </c>
      <c r="G79" s="94">
        <v>0.11</v>
      </c>
      <c r="H79" s="80" t="s">
        <v>106</v>
      </c>
    </row>
    <row r="80" customHeight="1" spans="1:8">
      <c r="A80" s="64">
        <v>75</v>
      </c>
      <c r="B80" s="111" t="s">
        <v>37</v>
      </c>
      <c r="C80" s="80" t="s">
        <v>112</v>
      </c>
      <c r="D80" s="80">
        <v>1963</v>
      </c>
      <c r="E80" s="107" t="s">
        <v>96</v>
      </c>
      <c r="F80" s="78" t="s">
        <v>28</v>
      </c>
      <c r="G80" s="94">
        <v>0.85</v>
      </c>
      <c r="H80" s="80" t="s">
        <v>106</v>
      </c>
    </row>
    <row r="81" customHeight="1" spans="1:8">
      <c r="A81" s="64">
        <v>76</v>
      </c>
      <c r="B81" s="111" t="s">
        <v>37</v>
      </c>
      <c r="C81" s="80" t="s">
        <v>113</v>
      </c>
      <c r="D81" s="80">
        <v>292</v>
      </c>
      <c r="E81" s="107" t="s">
        <v>96</v>
      </c>
      <c r="F81" s="78" t="s">
        <v>28</v>
      </c>
      <c r="G81" s="94">
        <v>0.084</v>
      </c>
      <c r="H81" s="80" t="s">
        <v>106</v>
      </c>
    </row>
    <row r="82" customHeight="1" spans="1:8">
      <c r="A82" s="64">
        <v>77</v>
      </c>
      <c r="B82" s="111" t="s">
        <v>37</v>
      </c>
      <c r="C82" s="80" t="s">
        <v>114</v>
      </c>
      <c r="D82" s="80">
        <v>1013</v>
      </c>
      <c r="E82" s="107" t="s">
        <v>96</v>
      </c>
      <c r="F82" s="78" t="s">
        <v>28</v>
      </c>
      <c r="G82" s="94">
        <v>1.91</v>
      </c>
      <c r="H82" s="80" t="s">
        <v>106</v>
      </c>
    </row>
    <row r="83" customHeight="1" spans="1:8">
      <c r="A83" s="64">
        <v>78</v>
      </c>
      <c r="B83" s="111" t="s">
        <v>37</v>
      </c>
      <c r="C83" s="80" t="s">
        <v>115</v>
      </c>
      <c r="D83" s="80">
        <v>160</v>
      </c>
      <c r="E83" s="107" t="s">
        <v>96</v>
      </c>
      <c r="F83" s="78" t="s">
        <v>28</v>
      </c>
      <c r="G83" s="94">
        <v>0.031</v>
      </c>
      <c r="H83" s="80" t="s">
        <v>106</v>
      </c>
    </row>
    <row r="84" customHeight="1" spans="1:8">
      <c r="A84" s="64">
        <v>79</v>
      </c>
      <c r="B84" s="111" t="s">
        <v>37</v>
      </c>
      <c r="C84" s="80" t="s">
        <v>116</v>
      </c>
      <c r="D84" s="80">
        <v>850</v>
      </c>
      <c r="E84" s="107" t="s">
        <v>96</v>
      </c>
      <c r="F84" s="78" t="s">
        <v>28</v>
      </c>
      <c r="G84" s="94">
        <v>0.16</v>
      </c>
      <c r="H84" s="80" t="s">
        <v>106</v>
      </c>
    </row>
    <row r="85" customHeight="1" spans="1:8">
      <c r="A85" s="64">
        <v>80</v>
      </c>
      <c r="B85" s="111" t="s">
        <v>37</v>
      </c>
      <c r="C85" s="80" t="s">
        <v>117</v>
      </c>
      <c r="D85" s="80">
        <v>1762</v>
      </c>
      <c r="E85" s="107" t="s">
        <v>96</v>
      </c>
      <c r="F85" s="78" t="s">
        <v>28</v>
      </c>
      <c r="G85" s="94">
        <v>0.075</v>
      </c>
      <c r="H85" s="80" t="s">
        <v>106</v>
      </c>
    </row>
    <row r="86" customHeight="1" spans="1:8">
      <c r="A86" s="64">
        <v>81</v>
      </c>
      <c r="B86" s="111" t="s">
        <v>37</v>
      </c>
      <c r="C86" s="80" t="s">
        <v>118</v>
      </c>
      <c r="D86" s="80">
        <v>3834</v>
      </c>
      <c r="E86" s="107" t="s">
        <v>96</v>
      </c>
      <c r="F86" s="78" t="s">
        <v>28</v>
      </c>
      <c r="G86" s="94">
        <v>0.28</v>
      </c>
      <c r="H86" s="80" t="s">
        <v>106</v>
      </c>
    </row>
    <row r="87" customHeight="1" spans="1:8">
      <c r="A87" s="64">
        <v>82</v>
      </c>
      <c r="B87" s="111" t="s">
        <v>37</v>
      </c>
      <c r="C87" s="80" t="s">
        <v>119</v>
      </c>
      <c r="D87" s="80">
        <v>6932</v>
      </c>
      <c r="E87" s="107" t="s">
        <v>96</v>
      </c>
      <c r="F87" s="78" t="s">
        <v>28</v>
      </c>
      <c r="G87" s="94">
        <v>0.25</v>
      </c>
      <c r="H87" s="80" t="s">
        <v>106</v>
      </c>
    </row>
    <row r="88" customHeight="1" spans="1:8">
      <c r="A88" s="64">
        <v>83</v>
      </c>
      <c r="B88" s="111" t="s">
        <v>37</v>
      </c>
      <c r="C88" s="80" t="s">
        <v>120</v>
      </c>
      <c r="D88" s="80">
        <v>490</v>
      </c>
      <c r="E88" s="107" t="s">
        <v>96</v>
      </c>
      <c r="F88" s="78" t="s">
        <v>28</v>
      </c>
      <c r="G88" s="94">
        <v>0.038</v>
      </c>
      <c r="H88" s="80" t="s">
        <v>121</v>
      </c>
    </row>
    <row r="89" customHeight="1" spans="1:8">
      <c r="A89" s="64">
        <v>84</v>
      </c>
      <c r="B89" s="100" t="s">
        <v>122</v>
      </c>
      <c r="C89" s="101"/>
      <c r="D89" s="101" t="s">
        <v>123</v>
      </c>
      <c r="E89" s="101"/>
      <c r="F89" s="101"/>
      <c r="G89" s="109">
        <f>SUM(G74:G88)</f>
        <v>5.092</v>
      </c>
      <c r="H89" s="112"/>
    </row>
    <row r="90" customHeight="1" spans="1:8">
      <c r="A90" s="64">
        <v>85</v>
      </c>
      <c r="B90" s="100" t="s">
        <v>124</v>
      </c>
      <c r="C90" s="92"/>
      <c r="D90" s="101">
        <v>25</v>
      </c>
      <c r="E90" s="92"/>
      <c r="F90" s="92"/>
      <c r="G90" s="94">
        <v>32.18</v>
      </c>
      <c r="H90" s="110"/>
    </row>
    <row r="91" customHeight="1" spans="1:8">
      <c r="A91" s="64">
        <v>86</v>
      </c>
      <c r="B91" s="113" t="s">
        <v>25</v>
      </c>
      <c r="C91" s="114" t="s">
        <v>125</v>
      </c>
      <c r="D91" s="115">
        <v>1</v>
      </c>
      <c r="E91" s="116" t="s">
        <v>86</v>
      </c>
      <c r="F91" s="114" t="s">
        <v>28</v>
      </c>
      <c r="G91" s="117">
        <v>0.0215</v>
      </c>
      <c r="H91" s="93" t="s">
        <v>126</v>
      </c>
    </row>
    <row r="92" customHeight="1" spans="1:8">
      <c r="A92" s="64">
        <v>87</v>
      </c>
      <c r="B92" s="113" t="s">
        <v>25</v>
      </c>
      <c r="C92" s="114" t="s">
        <v>127</v>
      </c>
      <c r="D92" s="115">
        <v>1</v>
      </c>
      <c r="E92" s="116" t="s">
        <v>86</v>
      </c>
      <c r="F92" s="114" t="s">
        <v>28</v>
      </c>
      <c r="G92" s="117">
        <v>0.01974</v>
      </c>
      <c r="H92" s="93" t="s">
        <v>126</v>
      </c>
    </row>
    <row r="93" customHeight="1" spans="1:8">
      <c r="A93" s="64">
        <v>88</v>
      </c>
      <c r="B93" s="113" t="s">
        <v>25</v>
      </c>
      <c r="C93" s="114" t="s">
        <v>128</v>
      </c>
      <c r="D93" s="115">
        <v>1</v>
      </c>
      <c r="E93" s="116" t="s">
        <v>86</v>
      </c>
      <c r="F93" s="114" t="s">
        <v>28</v>
      </c>
      <c r="G93" s="117">
        <v>0.003015</v>
      </c>
      <c r="H93" s="93" t="s">
        <v>129</v>
      </c>
    </row>
    <row r="94" customHeight="1" spans="1:8">
      <c r="A94" s="64">
        <v>89</v>
      </c>
      <c r="B94" s="113" t="s">
        <v>25</v>
      </c>
      <c r="C94" s="114" t="s">
        <v>128</v>
      </c>
      <c r="D94" s="115">
        <v>1</v>
      </c>
      <c r="E94" s="116" t="s">
        <v>86</v>
      </c>
      <c r="F94" s="114" t="s">
        <v>28</v>
      </c>
      <c r="G94" s="117">
        <v>0.003015</v>
      </c>
      <c r="H94" s="93" t="s">
        <v>129</v>
      </c>
    </row>
    <row r="95" customHeight="1" spans="1:8">
      <c r="A95" s="64">
        <v>90</v>
      </c>
      <c r="B95" s="113" t="s">
        <v>25</v>
      </c>
      <c r="C95" s="114" t="s">
        <v>128</v>
      </c>
      <c r="D95" s="115">
        <v>1</v>
      </c>
      <c r="E95" s="116" t="s">
        <v>86</v>
      </c>
      <c r="F95" s="114" t="s">
        <v>28</v>
      </c>
      <c r="G95" s="117">
        <v>0.003015</v>
      </c>
      <c r="H95" s="93" t="s">
        <v>129</v>
      </c>
    </row>
    <row r="96" customHeight="1" spans="1:8">
      <c r="A96" s="64">
        <v>91</v>
      </c>
      <c r="B96" s="113" t="s">
        <v>25</v>
      </c>
      <c r="C96" s="114" t="s">
        <v>128</v>
      </c>
      <c r="D96" s="115">
        <v>1</v>
      </c>
      <c r="E96" s="116" t="s">
        <v>86</v>
      </c>
      <c r="F96" s="114" t="s">
        <v>28</v>
      </c>
      <c r="G96" s="117">
        <v>0.003015</v>
      </c>
      <c r="H96" s="93" t="s">
        <v>129</v>
      </c>
    </row>
    <row r="97" customHeight="1" spans="1:8">
      <c r="A97" s="64">
        <v>92</v>
      </c>
      <c r="B97" s="113" t="s">
        <v>25</v>
      </c>
      <c r="C97" s="114" t="s">
        <v>128</v>
      </c>
      <c r="D97" s="115">
        <v>1</v>
      </c>
      <c r="E97" s="116" t="s">
        <v>86</v>
      </c>
      <c r="F97" s="114" t="s">
        <v>28</v>
      </c>
      <c r="G97" s="117">
        <v>0.003015</v>
      </c>
      <c r="H97" s="93" t="s">
        <v>129</v>
      </c>
    </row>
    <row r="98" customHeight="1" spans="1:8">
      <c r="A98" s="64">
        <v>93</v>
      </c>
      <c r="B98" s="113" t="s">
        <v>25</v>
      </c>
      <c r="C98" s="114" t="s">
        <v>128</v>
      </c>
      <c r="D98" s="115">
        <v>1</v>
      </c>
      <c r="E98" s="116" t="s">
        <v>86</v>
      </c>
      <c r="F98" s="114" t="s">
        <v>28</v>
      </c>
      <c r="G98" s="117">
        <v>0.003015</v>
      </c>
      <c r="H98" s="93" t="s">
        <v>129</v>
      </c>
    </row>
    <row r="99" customHeight="1" spans="1:8">
      <c r="A99" s="64">
        <v>94</v>
      </c>
      <c r="B99" s="113" t="s">
        <v>25</v>
      </c>
      <c r="C99" s="114" t="s">
        <v>128</v>
      </c>
      <c r="D99" s="115">
        <v>1</v>
      </c>
      <c r="E99" s="116" t="s">
        <v>86</v>
      </c>
      <c r="F99" s="114" t="s">
        <v>28</v>
      </c>
      <c r="G99" s="117">
        <v>0.003015</v>
      </c>
      <c r="H99" s="93" t="s">
        <v>129</v>
      </c>
    </row>
    <row r="100" customHeight="1" spans="1:8">
      <c r="A100" s="64">
        <v>95</v>
      </c>
      <c r="B100" s="113" t="s">
        <v>25</v>
      </c>
      <c r="C100" s="114" t="s">
        <v>130</v>
      </c>
      <c r="D100" s="115">
        <v>1</v>
      </c>
      <c r="E100" s="116" t="s">
        <v>86</v>
      </c>
      <c r="F100" s="114" t="s">
        <v>28</v>
      </c>
      <c r="G100" s="117">
        <v>0.359369</v>
      </c>
      <c r="H100" s="93" t="s">
        <v>129</v>
      </c>
    </row>
    <row r="101" customHeight="1" spans="1:8">
      <c r="A101" s="64">
        <v>96</v>
      </c>
      <c r="B101" s="118" t="s">
        <v>131</v>
      </c>
      <c r="C101" s="119"/>
      <c r="D101" s="119">
        <f>SUM(D91:D100)</f>
        <v>10</v>
      </c>
      <c r="E101" s="119"/>
      <c r="F101" s="119"/>
      <c r="G101" s="120">
        <f>SUM(G91:G100)</f>
        <v>0.421714</v>
      </c>
      <c r="H101" s="119"/>
    </row>
    <row r="102" customHeight="1" spans="1:8">
      <c r="A102" s="64">
        <v>97</v>
      </c>
      <c r="B102" s="121" t="s">
        <v>25</v>
      </c>
      <c r="C102" s="74" t="s">
        <v>132</v>
      </c>
      <c r="D102" s="75">
        <v>1</v>
      </c>
      <c r="E102" s="68" t="s">
        <v>49</v>
      </c>
      <c r="F102" s="76" t="s">
        <v>28</v>
      </c>
      <c r="G102" s="122">
        <v>0.927676</v>
      </c>
      <c r="H102" s="123" t="s">
        <v>30</v>
      </c>
    </row>
    <row r="103" customHeight="1" spans="1:8">
      <c r="A103" s="64">
        <v>98</v>
      </c>
      <c r="B103" s="121" t="s">
        <v>25</v>
      </c>
      <c r="C103" s="74" t="s">
        <v>133</v>
      </c>
      <c r="D103" s="75">
        <v>1</v>
      </c>
      <c r="E103" s="68" t="s">
        <v>49</v>
      </c>
      <c r="F103" s="76" t="s">
        <v>28</v>
      </c>
      <c r="G103" s="122">
        <v>0.756004</v>
      </c>
      <c r="H103" s="123" t="s">
        <v>30</v>
      </c>
    </row>
    <row r="104" customHeight="1" spans="1:8">
      <c r="A104" s="64">
        <v>99</v>
      </c>
      <c r="B104" s="121" t="s">
        <v>25</v>
      </c>
      <c r="C104" s="74" t="s">
        <v>134</v>
      </c>
      <c r="D104" s="75">
        <v>1</v>
      </c>
      <c r="E104" s="68" t="s">
        <v>49</v>
      </c>
      <c r="F104" s="76" t="s">
        <v>28</v>
      </c>
      <c r="G104" s="122">
        <v>0.196371</v>
      </c>
      <c r="H104" s="123" t="s">
        <v>30</v>
      </c>
    </row>
    <row r="105" customHeight="1" spans="1:8">
      <c r="A105" s="64">
        <v>100</v>
      </c>
      <c r="B105" s="121" t="s">
        <v>25</v>
      </c>
      <c r="C105" s="74" t="s">
        <v>135</v>
      </c>
      <c r="D105" s="75">
        <v>1</v>
      </c>
      <c r="E105" s="68" t="s">
        <v>49</v>
      </c>
      <c r="F105" s="76" t="s">
        <v>28</v>
      </c>
      <c r="G105" s="122">
        <v>0.39493</v>
      </c>
      <c r="H105" s="123" t="s">
        <v>30</v>
      </c>
    </row>
    <row r="106" customHeight="1" spans="1:8">
      <c r="A106" s="64">
        <v>101</v>
      </c>
      <c r="B106" s="121" t="s">
        <v>25</v>
      </c>
      <c r="C106" s="74" t="s">
        <v>136</v>
      </c>
      <c r="D106" s="75">
        <v>1</v>
      </c>
      <c r="E106" s="68" t="s">
        <v>49</v>
      </c>
      <c r="F106" s="76" t="s">
        <v>28</v>
      </c>
      <c r="G106" s="122">
        <v>0.705148</v>
      </c>
      <c r="H106" s="123" t="s">
        <v>30</v>
      </c>
    </row>
    <row r="107" customHeight="1" spans="1:8">
      <c r="A107" s="64">
        <v>102</v>
      </c>
      <c r="B107" s="121" t="s">
        <v>25</v>
      </c>
      <c r="C107" s="74" t="s">
        <v>137</v>
      </c>
      <c r="D107" s="75">
        <v>1</v>
      </c>
      <c r="E107" s="68" t="s">
        <v>49</v>
      </c>
      <c r="F107" s="76" t="s">
        <v>28</v>
      </c>
      <c r="G107" s="122">
        <v>0.661716</v>
      </c>
      <c r="H107" s="123" t="s">
        <v>30</v>
      </c>
    </row>
    <row r="108" customHeight="1" spans="1:8">
      <c r="A108" s="64">
        <v>103</v>
      </c>
      <c r="B108" s="121" t="s">
        <v>25</v>
      </c>
      <c r="C108" s="74" t="s">
        <v>138</v>
      </c>
      <c r="D108" s="75">
        <v>1</v>
      </c>
      <c r="E108" s="68" t="s">
        <v>49</v>
      </c>
      <c r="F108" s="76" t="s">
        <v>28</v>
      </c>
      <c r="G108" s="122">
        <v>3.803587</v>
      </c>
      <c r="H108" s="74" t="s">
        <v>139</v>
      </c>
    </row>
    <row r="109" customHeight="1" spans="1:8">
      <c r="A109" s="64">
        <v>104</v>
      </c>
      <c r="B109" s="121" t="s">
        <v>25</v>
      </c>
      <c r="C109" s="74" t="s">
        <v>140</v>
      </c>
      <c r="D109" s="75">
        <v>1</v>
      </c>
      <c r="E109" s="68" t="s">
        <v>96</v>
      </c>
      <c r="F109" s="76" t="s">
        <v>28</v>
      </c>
      <c r="G109" s="122">
        <v>46.333703</v>
      </c>
      <c r="H109" s="74" t="s">
        <v>141</v>
      </c>
    </row>
    <row r="110" customHeight="1" spans="1:8">
      <c r="A110" s="64">
        <v>105</v>
      </c>
      <c r="B110" s="121" t="s">
        <v>25</v>
      </c>
      <c r="C110" s="74" t="s">
        <v>142</v>
      </c>
      <c r="D110" s="75">
        <v>1</v>
      </c>
      <c r="E110" s="68" t="s">
        <v>49</v>
      </c>
      <c r="F110" s="74" t="s">
        <v>143</v>
      </c>
      <c r="G110" s="122">
        <v>1.0092</v>
      </c>
      <c r="H110" s="123" t="s">
        <v>30</v>
      </c>
    </row>
    <row r="111" customHeight="1" spans="1:8">
      <c r="A111" s="64">
        <v>106</v>
      </c>
      <c r="B111" s="121" t="s">
        <v>25</v>
      </c>
      <c r="C111" s="74" t="s">
        <v>144</v>
      </c>
      <c r="D111" s="75">
        <v>1</v>
      </c>
      <c r="E111" s="68" t="s">
        <v>49</v>
      </c>
      <c r="F111" s="74" t="s">
        <v>143</v>
      </c>
      <c r="G111" s="122">
        <v>1.259538</v>
      </c>
      <c r="H111" s="123" t="s">
        <v>30</v>
      </c>
    </row>
    <row r="112" customHeight="1" spans="1:8">
      <c r="A112" s="64">
        <v>107</v>
      </c>
      <c r="B112" s="124" t="s">
        <v>145</v>
      </c>
      <c r="C112" s="125"/>
      <c r="D112" s="125">
        <f>SUM(D102:D111)</f>
        <v>10</v>
      </c>
      <c r="E112" s="125"/>
      <c r="F112" s="125"/>
      <c r="G112" s="126">
        <f>SUM(G102:G111)</f>
        <v>56.047873</v>
      </c>
      <c r="H112" s="125"/>
    </row>
    <row r="113" customHeight="1" spans="1:8">
      <c r="A113" s="64">
        <v>108</v>
      </c>
      <c r="B113" s="121" t="s">
        <v>25</v>
      </c>
      <c r="C113" s="74" t="s">
        <v>146</v>
      </c>
      <c r="D113" s="75">
        <v>1</v>
      </c>
      <c r="E113" s="68" t="s">
        <v>49</v>
      </c>
      <c r="F113" s="76" t="s">
        <v>28</v>
      </c>
      <c r="G113" s="82">
        <v>0.846674</v>
      </c>
      <c r="H113" s="74" t="s">
        <v>147</v>
      </c>
    </row>
    <row r="114" customHeight="1" spans="1:8">
      <c r="A114" s="64">
        <v>109</v>
      </c>
      <c r="B114" s="121" t="s">
        <v>25</v>
      </c>
      <c r="C114" s="74" t="s">
        <v>148</v>
      </c>
      <c r="D114" s="75">
        <v>1</v>
      </c>
      <c r="E114" s="68" t="s">
        <v>49</v>
      </c>
      <c r="F114" s="88" t="s">
        <v>28</v>
      </c>
      <c r="G114" s="82">
        <v>0.053419</v>
      </c>
      <c r="H114" s="74" t="s">
        <v>147</v>
      </c>
    </row>
    <row r="115" customHeight="1" spans="1:8">
      <c r="A115" s="64">
        <v>110</v>
      </c>
      <c r="B115" s="121" t="s">
        <v>25</v>
      </c>
      <c r="C115" s="74" t="s">
        <v>149</v>
      </c>
      <c r="D115" s="127">
        <v>1</v>
      </c>
      <c r="E115" s="68" t="s">
        <v>49</v>
      </c>
      <c r="F115" s="76" t="s">
        <v>28</v>
      </c>
      <c r="G115" s="82">
        <v>0.385413</v>
      </c>
      <c r="H115" s="74" t="s">
        <v>147</v>
      </c>
    </row>
    <row r="116" customHeight="1" spans="1:8">
      <c r="A116" s="64">
        <v>111</v>
      </c>
      <c r="B116" s="121" t="s">
        <v>25</v>
      </c>
      <c r="C116" s="74" t="s">
        <v>150</v>
      </c>
      <c r="D116" s="127">
        <v>1</v>
      </c>
      <c r="E116" s="68" t="s">
        <v>49</v>
      </c>
      <c r="F116" s="76" t="s">
        <v>28</v>
      </c>
      <c r="G116" s="82">
        <v>0.655373</v>
      </c>
      <c r="H116" s="74" t="s">
        <v>147</v>
      </c>
    </row>
    <row r="117" customHeight="1" spans="1:8">
      <c r="A117" s="64">
        <v>112</v>
      </c>
      <c r="B117" s="124" t="s">
        <v>151</v>
      </c>
      <c r="C117" s="128"/>
      <c r="D117" s="128">
        <f>SUM(D113:D116)</f>
        <v>4</v>
      </c>
      <c r="E117" s="128"/>
      <c r="F117" s="128"/>
      <c r="G117" s="129">
        <f>SUM(G113:G116)</f>
        <v>1.940879</v>
      </c>
      <c r="H117" s="128"/>
    </row>
    <row r="118" customHeight="1" spans="1:8">
      <c r="A118" s="64">
        <v>113</v>
      </c>
      <c r="B118" s="95" t="s">
        <v>25</v>
      </c>
      <c r="C118" s="96" t="s">
        <v>152</v>
      </c>
      <c r="D118" s="97">
        <v>1</v>
      </c>
      <c r="E118" s="98" t="s">
        <v>49</v>
      </c>
      <c r="F118" s="130" t="s">
        <v>28</v>
      </c>
      <c r="G118" s="99">
        <v>0</v>
      </c>
      <c r="H118" s="131" t="s">
        <v>153</v>
      </c>
    </row>
    <row r="119" customHeight="1" spans="1:8">
      <c r="A119" s="64">
        <v>114</v>
      </c>
      <c r="B119" s="95" t="s">
        <v>25</v>
      </c>
      <c r="C119" s="130" t="s">
        <v>152</v>
      </c>
      <c r="D119" s="97">
        <v>1</v>
      </c>
      <c r="E119" s="98" t="s">
        <v>49</v>
      </c>
      <c r="F119" s="130" t="s">
        <v>28</v>
      </c>
      <c r="G119" s="99">
        <v>0.015369</v>
      </c>
      <c r="H119" s="131" t="s">
        <v>154</v>
      </c>
    </row>
    <row r="120" customHeight="1" spans="1:8">
      <c r="A120" s="64">
        <v>115</v>
      </c>
      <c r="B120" s="95" t="s">
        <v>25</v>
      </c>
      <c r="C120" s="96" t="s">
        <v>155</v>
      </c>
      <c r="D120" s="97">
        <v>1</v>
      </c>
      <c r="E120" s="98" t="s">
        <v>49</v>
      </c>
      <c r="F120" s="130" t="s">
        <v>28</v>
      </c>
      <c r="G120" s="99">
        <v>0</v>
      </c>
      <c r="H120" s="131" t="s">
        <v>156</v>
      </c>
    </row>
    <row r="121" customHeight="1" spans="1:8">
      <c r="A121" s="64">
        <v>116</v>
      </c>
      <c r="B121" s="95" t="s">
        <v>25</v>
      </c>
      <c r="C121" s="96" t="s">
        <v>157</v>
      </c>
      <c r="D121" s="97">
        <v>1</v>
      </c>
      <c r="E121" s="98" t="s">
        <v>49</v>
      </c>
      <c r="F121" s="132" t="s">
        <v>28</v>
      </c>
      <c r="G121" s="99">
        <v>0.021806</v>
      </c>
      <c r="H121" s="131" t="s">
        <v>158</v>
      </c>
    </row>
    <row r="122" customHeight="1" spans="1:8">
      <c r="A122" s="64">
        <v>117</v>
      </c>
      <c r="B122" s="95" t="s">
        <v>25</v>
      </c>
      <c r="C122" s="130" t="s">
        <v>100</v>
      </c>
      <c r="D122" s="97">
        <v>1</v>
      </c>
      <c r="E122" s="98" t="s">
        <v>49</v>
      </c>
      <c r="F122" s="132" t="s">
        <v>28</v>
      </c>
      <c r="G122" s="99">
        <v>1.816355</v>
      </c>
      <c r="H122" s="131" t="s">
        <v>154</v>
      </c>
    </row>
    <row r="123" customHeight="1" spans="1:8">
      <c r="A123" s="64">
        <v>118</v>
      </c>
      <c r="B123" s="95" t="s">
        <v>25</v>
      </c>
      <c r="C123" s="130" t="s">
        <v>159</v>
      </c>
      <c r="D123" s="97">
        <v>1</v>
      </c>
      <c r="E123" s="98" t="s">
        <v>49</v>
      </c>
      <c r="F123" s="132" t="s">
        <v>28</v>
      </c>
      <c r="G123" s="99">
        <v>0.115057</v>
      </c>
      <c r="H123" s="131" t="s">
        <v>154</v>
      </c>
    </row>
    <row r="124" customHeight="1" spans="1:8">
      <c r="A124" s="64">
        <v>119</v>
      </c>
      <c r="B124" s="95" t="s">
        <v>25</v>
      </c>
      <c r="C124" s="130" t="s">
        <v>160</v>
      </c>
      <c r="D124" s="97">
        <v>1</v>
      </c>
      <c r="E124" s="98" t="s">
        <v>49</v>
      </c>
      <c r="F124" s="132" t="s">
        <v>28</v>
      </c>
      <c r="G124" s="99">
        <v>0.050233</v>
      </c>
      <c r="H124" s="131" t="s">
        <v>154</v>
      </c>
    </row>
    <row r="125" customHeight="1" spans="1:8">
      <c r="A125" s="64">
        <v>120</v>
      </c>
      <c r="B125" s="95" t="s">
        <v>25</v>
      </c>
      <c r="C125" s="130" t="s">
        <v>161</v>
      </c>
      <c r="D125" s="97">
        <v>1</v>
      </c>
      <c r="E125" s="98" t="s">
        <v>49</v>
      </c>
      <c r="F125" s="132" t="s">
        <v>28</v>
      </c>
      <c r="G125" s="99">
        <v>1.271394</v>
      </c>
      <c r="H125" s="131" t="s">
        <v>154</v>
      </c>
    </row>
    <row r="126" customHeight="1" spans="1:8">
      <c r="A126" s="64">
        <v>121</v>
      </c>
      <c r="B126" s="95" t="s">
        <v>25</v>
      </c>
      <c r="C126" s="130" t="s">
        <v>162</v>
      </c>
      <c r="D126" s="97">
        <v>1</v>
      </c>
      <c r="E126" s="98" t="s">
        <v>163</v>
      </c>
      <c r="F126" s="132" t="s">
        <v>28</v>
      </c>
      <c r="G126" s="99">
        <v>16.990443</v>
      </c>
      <c r="H126" s="131" t="s">
        <v>154</v>
      </c>
    </row>
    <row r="127" customHeight="1" spans="1:8">
      <c r="A127" s="64">
        <v>122</v>
      </c>
      <c r="B127" s="95" t="s">
        <v>25</v>
      </c>
      <c r="C127" s="130" t="s">
        <v>164</v>
      </c>
      <c r="D127" s="97">
        <v>1</v>
      </c>
      <c r="E127" s="98" t="s">
        <v>49</v>
      </c>
      <c r="F127" s="132" t="s">
        <v>28</v>
      </c>
      <c r="G127" s="99">
        <v>0.489938</v>
      </c>
      <c r="H127" s="131" t="s">
        <v>154</v>
      </c>
    </row>
    <row r="128" customHeight="1" spans="1:8">
      <c r="A128" s="64">
        <v>123</v>
      </c>
      <c r="B128" s="95" t="s">
        <v>25</v>
      </c>
      <c r="C128" s="96" t="s">
        <v>165</v>
      </c>
      <c r="D128" s="97">
        <v>1</v>
      </c>
      <c r="E128" s="98" t="s">
        <v>49</v>
      </c>
      <c r="F128" s="132" t="s">
        <v>28</v>
      </c>
      <c r="G128" s="99">
        <v>1.155721</v>
      </c>
      <c r="H128" s="131" t="s">
        <v>154</v>
      </c>
    </row>
    <row r="129" customHeight="1" spans="1:8">
      <c r="A129" s="64">
        <v>124</v>
      </c>
      <c r="B129" s="95" t="s">
        <v>25</v>
      </c>
      <c r="C129" s="96" t="s">
        <v>166</v>
      </c>
      <c r="D129" s="97">
        <v>1</v>
      </c>
      <c r="E129" s="98" t="s">
        <v>49</v>
      </c>
      <c r="F129" s="132" t="s">
        <v>28</v>
      </c>
      <c r="G129" s="99">
        <v>0.525832</v>
      </c>
      <c r="H129" s="131" t="s">
        <v>154</v>
      </c>
    </row>
    <row r="130" customHeight="1" spans="1:8">
      <c r="A130" s="64">
        <v>125</v>
      </c>
      <c r="B130" s="95" t="s">
        <v>25</v>
      </c>
      <c r="C130" s="96" t="s">
        <v>167</v>
      </c>
      <c r="D130" s="97">
        <v>1</v>
      </c>
      <c r="E130" s="98" t="s">
        <v>96</v>
      </c>
      <c r="F130" s="132" t="s">
        <v>28</v>
      </c>
      <c r="G130" s="99">
        <v>3.666464</v>
      </c>
      <c r="H130" s="131" t="s">
        <v>154</v>
      </c>
    </row>
    <row r="131" customHeight="1" spans="1:8">
      <c r="A131" s="64">
        <v>126</v>
      </c>
      <c r="B131" s="95" t="s">
        <v>25</v>
      </c>
      <c r="C131" s="96" t="s">
        <v>168</v>
      </c>
      <c r="D131" s="97">
        <v>1</v>
      </c>
      <c r="E131" s="98" t="s">
        <v>96</v>
      </c>
      <c r="F131" s="132" t="s">
        <v>28</v>
      </c>
      <c r="G131" s="99">
        <v>3.345378</v>
      </c>
      <c r="H131" s="131" t="s">
        <v>169</v>
      </c>
    </row>
    <row r="132" customHeight="1" spans="1:8">
      <c r="A132" s="64">
        <v>127</v>
      </c>
      <c r="B132" s="95" t="s">
        <v>25</v>
      </c>
      <c r="C132" s="96" t="s">
        <v>170</v>
      </c>
      <c r="D132" s="97">
        <v>1</v>
      </c>
      <c r="E132" s="98" t="s">
        <v>96</v>
      </c>
      <c r="F132" s="132" t="s">
        <v>28</v>
      </c>
      <c r="G132" s="99">
        <v>1.682951</v>
      </c>
      <c r="H132" s="131" t="s">
        <v>171</v>
      </c>
    </row>
    <row r="133" customHeight="1" spans="1:8">
      <c r="A133" s="64">
        <v>128</v>
      </c>
      <c r="B133" s="95" t="s">
        <v>25</v>
      </c>
      <c r="C133" s="96" t="s">
        <v>172</v>
      </c>
      <c r="D133" s="97">
        <v>1</v>
      </c>
      <c r="E133" s="98" t="s">
        <v>96</v>
      </c>
      <c r="F133" s="132" t="s">
        <v>28</v>
      </c>
      <c r="G133" s="99">
        <v>1.902844</v>
      </c>
      <c r="H133" s="131" t="s">
        <v>173</v>
      </c>
    </row>
    <row r="134" customHeight="1" spans="1:8">
      <c r="A134" s="64">
        <v>129</v>
      </c>
      <c r="B134" s="95" t="s">
        <v>25</v>
      </c>
      <c r="C134" s="130" t="s">
        <v>174</v>
      </c>
      <c r="D134" s="97">
        <v>1</v>
      </c>
      <c r="E134" s="98" t="s">
        <v>163</v>
      </c>
      <c r="F134" s="132" t="s">
        <v>28</v>
      </c>
      <c r="G134" s="99">
        <v>18.093353</v>
      </c>
      <c r="H134" s="131" t="s">
        <v>173</v>
      </c>
    </row>
    <row r="135" customHeight="1" spans="1:8">
      <c r="A135" s="64">
        <v>130</v>
      </c>
      <c r="B135" s="95" t="s">
        <v>25</v>
      </c>
      <c r="C135" s="130" t="s">
        <v>175</v>
      </c>
      <c r="D135" s="97">
        <v>4</v>
      </c>
      <c r="E135" s="98" t="s">
        <v>163</v>
      </c>
      <c r="F135" s="132" t="s">
        <v>28</v>
      </c>
      <c r="G135" s="99">
        <v>25.777342</v>
      </c>
      <c r="H135" s="131" t="s">
        <v>176</v>
      </c>
    </row>
    <row r="136" customHeight="1" spans="1:8">
      <c r="A136" s="64">
        <v>131</v>
      </c>
      <c r="B136" s="95" t="s">
        <v>25</v>
      </c>
      <c r="C136" s="130" t="s">
        <v>177</v>
      </c>
      <c r="D136" s="97">
        <v>2</v>
      </c>
      <c r="E136" s="98" t="s">
        <v>96</v>
      </c>
      <c r="F136" s="132" t="s">
        <v>28</v>
      </c>
      <c r="G136" s="99">
        <v>5.43355</v>
      </c>
      <c r="H136" s="131" t="s">
        <v>176</v>
      </c>
    </row>
    <row r="137" customHeight="1" spans="1:8">
      <c r="A137" s="64">
        <v>132</v>
      </c>
      <c r="B137" s="95" t="s">
        <v>25</v>
      </c>
      <c r="C137" s="130" t="s">
        <v>178</v>
      </c>
      <c r="D137" s="97">
        <v>1</v>
      </c>
      <c r="E137" s="98" t="s">
        <v>96</v>
      </c>
      <c r="F137" s="132" t="s">
        <v>28</v>
      </c>
      <c r="G137" s="99">
        <v>3.438</v>
      </c>
      <c r="H137" s="131" t="s">
        <v>176</v>
      </c>
    </row>
    <row r="138" customHeight="1" spans="1:8">
      <c r="A138" s="64">
        <v>133</v>
      </c>
      <c r="B138" s="95" t="s">
        <v>25</v>
      </c>
      <c r="C138" s="130" t="s">
        <v>179</v>
      </c>
      <c r="D138" s="97">
        <v>1</v>
      </c>
      <c r="E138" s="98" t="s">
        <v>49</v>
      </c>
      <c r="F138" s="132" t="s">
        <v>28</v>
      </c>
      <c r="G138" s="99">
        <v>0.210082</v>
      </c>
      <c r="H138" s="131" t="s">
        <v>176</v>
      </c>
    </row>
    <row r="139" customHeight="1" spans="1:8">
      <c r="A139" s="64">
        <v>134</v>
      </c>
      <c r="B139" s="95" t="s">
        <v>25</v>
      </c>
      <c r="C139" s="130" t="s">
        <v>180</v>
      </c>
      <c r="D139" s="97">
        <v>2</v>
      </c>
      <c r="E139" s="98" t="s">
        <v>49</v>
      </c>
      <c r="F139" s="132" t="s">
        <v>28</v>
      </c>
      <c r="G139" s="99">
        <v>1.8336</v>
      </c>
      <c r="H139" s="131" t="s">
        <v>176</v>
      </c>
    </row>
    <row r="140" customHeight="1" spans="1:8">
      <c r="A140" s="64">
        <v>135</v>
      </c>
      <c r="B140" s="95" t="s">
        <v>25</v>
      </c>
      <c r="C140" s="130" t="s">
        <v>181</v>
      </c>
      <c r="D140" s="97">
        <v>3</v>
      </c>
      <c r="E140" s="98" t="s">
        <v>96</v>
      </c>
      <c r="F140" s="132" t="s">
        <v>28</v>
      </c>
      <c r="G140" s="99">
        <v>6.356985</v>
      </c>
      <c r="H140" s="131" t="s">
        <v>176</v>
      </c>
    </row>
    <row r="141" customHeight="1" spans="1:8">
      <c r="A141" s="64">
        <v>136</v>
      </c>
      <c r="B141" s="95" t="s">
        <v>25</v>
      </c>
      <c r="C141" s="130" t="s">
        <v>182</v>
      </c>
      <c r="D141" s="97">
        <v>3</v>
      </c>
      <c r="E141" s="98" t="s">
        <v>49</v>
      </c>
      <c r="F141" s="132" t="s">
        <v>28</v>
      </c>
      <c r="G141" s="99">
        <v>1.711701</v>
      </c>
      <c r="H141" s="131" t="s">
        <v>183</v>
      </c>
    </row>
    <row r="142" customHeight="1" spans="1:8">
      <c r="A142" s="64">
        <v>137</v>
      </c>
      <c r="B142" s="95" t="s">
        <v>25</v>
      </c>
      <c r="C142" s="130" t="s">
        <v>184</v>
      </c>
      <c r="D142" s="97">
        <v>1</v>
      </c>
      <c r="E142" s="98" t="s">
        <v>49</v>
      </c>
      <c r="F142" s="132" t="s">
        <v>28</v>
      </c>
      <c r="G142" s="99">
        <v>1.109992</v>
      </c>
      <c r="H142" s="131" t="s">
        <v>183</v>
      </c>
    </row>
    <row r="143" customHeight="1" spans="1:8">
      <c r="A143" s="64">
        <v>138</v>
      </c>
      <c r="B143" s="95" t="s">
        <v>25</v>
      </c>
      <c r="C143" s="130" t="s">
        <v>185</v>
      </c>
      <c r="D143" s="97">
        <v>3</v>
      </c>
      <c r="E143" s="98" t="s">
        <v>49</v>
      </c>
      <c r="F143" s="132" t="s">
        <v>28</v>
      </c>
      <c r="G143" s="99">
        <v>0.205626</v>
      </c>
      <c r="H143" s="131" t="s">
        <v>183</v>
      </c>
    </row>
    <row r="144" customHeight="1" spans="1:8">
      <c r="A144" s="64">
        <v>139</v>
      </c>
      <c r="B144" s="95" t="s">
        <v>25</v>
      </c>
      <c r="C144" s="130" t="s">
        <v>182</v>
      </c>
      <c r="D144" s="97">
        <v>4</v>
      </c>
      <c r="E144" s="98" t="s">
        <v>49</v>
      </c>
      <c r="F144" s="132" t="s">
        <v>28</v>
      </c>
      <c r="G144" s="99">
        <v>2.29564</v>
      </c>
      <c r="H144" s="131" t="s">
        <v>158</v>
      </c>
    </row>
    <row r="145" customHeight="1" spans="1:8">
      <c r="A145" s="64">
        <v>140</v>
      </c>
      <c r="B145" s="95" t="s">
        <v>25</v>
      </c>
      <c r="C145" s="130" t="s">
        <v>182</v>
      </c>
      <c r="D145" s="97">
        <v>3</v>
      </c>
      <c r="E145" s="98" t="s">
        <v>49</v>
      </c>
      <c r="F145" s="132" t="s">
        <v>28</v>
      </c>
      <c r="G145" s="99">
        <v>1.711701</v>
      </c>
      <c r="H145" s="131" t="s">
        <v>186</v>
      </c>
    </row>
    <row r="146" customHeight="1" spans="1:8">
      <c r="A146" s="64">
        <v>141</v>
      </c>
      <c r="B146" s="95" t="s">
        <v>25</v>
      </c>
      <c r="C146" s="130" t="s">
        <v>182</v>
      </c>
      <c r="D146" s="97">
        <v>1</v>
      </c>
      <c r="E146" s="98" t="s">
        <v>49</v>
      </c>
      <c r="F146" s="132" t="s">
        <v>28</v>
      </c>
      <c r="G146" s="99">
        <v>0.8082</v>
      </c>
      <c r="H146" s="131" t="s">
        <v>187</v>
      </c>
    </row>
    <row r="147" customHeight="1" spans="1:8">
      <c r="A147" s="64">
        <v>142</v>
      </c>
      <c r="B147" s="95" t="s">
        <v>25</v>
      </c>
      <c r="C147" s="130" t="s">
        <v>184</v>
      </c>
      <c r="D147" s="97">
        <v>1</v>
      </c>
      <c r="E147" s="98" t="s">
        <v>49</v>
      </c>
      <c r="F147" s="132" t="s">
        <v>28</v>
      </c>
      <c r="G147" s="99">
        <v>1.304812</v>
      </c>
      <c r="H147" s="131" t="s">
        <v>158</v>
      </c>
    </row>
    <row r="148" customHeight="1" spans="1:8">
      <c r="A148" s="64">
        <v>143</v>
      </c>
      <c r="B148" s="95" t="s">
        <v>25</v>
      </c>
      <c r="C148" s="130" t="s">
        <v>184</v>
      </c>
      <c r="D148" s="97">
        <v>1</v>
      </c>
      <c r="E148" s="98" t="s">
        <v>49</v>
      </c>
      <c r="F148" s="132" t="s">
        <v>28</v>
      </c>
      <c r="G148" s="99">
        <v>1.086831</v>
      </c>
      <c r="H148" s="131" t="s">
        <v>186</v>
      </c>
    </row>
    <row r="149" customHeight="1" spans="1:8">
      <c r="A149" s="64">
        <v>144</v>
      </c>
      <c r="B149" s="95" t="s">
        <v>25</v>
      </c>
      <c r="C149" s="130" t="s">
        <v>184</v>
      </c>
      <c r="D149" s="97">
        <v>1</v>
      </c>
      <c r="E149" s="98" t="s">
        <v>49</v>
      </c>
      <c r="F149" s="132" t="s">
        <v>28</v>
      </c>
      <c r="G149" s="99">
        <v>1.034096</v>
      </c>
      <c r="H149" s="131" t="s">
        <v>187</v>
      </c>
    </row>
    <row r="150" customHeight="1" spans="1:8">
      <c r="A150" s="64">
        <v>145</v>
      </c>
      <c r="B150" s="95" t="s">
        <v>25</v>
      </c>
      <c r="C150" s="130" t="s">
        <v>185</v>
      </c>
      <c r="D150" s="97">
        <v>4</v>
      </c>
      <c r="E150" s="98" t="s">
        <v>49</v>
      </c>
      <c r="F150" s="132" t="s">
        <v>28</v>
      </c>
      <c r="G150" s="99">
        <v>0.274212</v>
      </c>
      <c r="H150" s="131" t="s">
        <v>158</v>
      </c>
    </row>
    <row r="151" customHeight="1" spans="1:8">
      <c r="A151" s="64">
        <v>146</v>
      </c>
      <c r="B151" s="95" t="s">
        <v>25</v>
      </c>
      <c r="C151" s="130" t="s">
        <v>188</v>
      </c>
      <c r="D151" s="97">
        <v>4</v>
      </c>
      <c r="E151" s="98" t="s">
        <v>49</v>
      </c>
      <c r="F151" s="132" t="s">
        <v>28</v>
      </c>
      <c r="G151" s="99">
        <v>0.278842</v>
      </c>
      <c r="H151" s="131" t="s">
        <v>158</v>
      </c>
    </row>
    <row r="152" customHeight="1" spans="1:8">
      <c r="A152" s="64">
        <v>147</v>
      </c>
      <c r="B152" s="95" t="s">
        <v>25</v>
      </c>
      <c r="C152" s="130" t="s">
        <v>189</v>
      </c>
      <c r="D152" s="97">
        <v>4</v>
      </c>
      <c r="E152" s="98" t="s">
        <v>49</v>
      </c>
      <c r="F152" s="132" t="s">
        <v>28</v>
      </c>
      <c r="G152" s="99">
        <v>0.79225</v>
      </c>
      <c r="H152" s="131" t="s">
        <v>171</v>
      </c>
    </row>
    <row r="153" customHeight="1" spans="1:8">
      <c r="A153" s="64">
        <v>148</v>
      </c>
      <c r="B153" s="95" t="s">
        <v>25</v>
      </c>
      <c r="C153" s="130" t="s">
        <v>190</v>
      </c>
      <c r="D153" s="97">
        <v>1</v>
      </c>
      <c r="E153" s="98" t="s">
        <v>49</v>
      </c>
      <c r="F153" s="132" t="s">
        <v>28</v>
      </c>
      <c r="G153" s="99">
        <v>1.31378</v>
      </c>
      <c r="H153" s="131" t="s">
        <v>156</v>
      </c>
    </row>
    <row r="154" customHeight="1" spans="1:8">
      <c r="A154" s="64">
        <v>149</v>
      </c>
      <c r="B154" s="95" t="s">
        <v>25</v>
      </c>
      <c r="C154" s="130" t="s">
        <v>190</v>
      </c>
      <c r="D154" s="97">
        <v>1</v>
      </c>
      <c r="E154" s="98" t="s">
        <v>49</v>
      </c>
      <c r="F154" s="132" t="s">
        <v>28</v>
      </c>
      <c r="G154" s="99">
        <v>1.567</v>
      </c>
      <c r="H154" s="131" t="s">
        <v>156</v>
      </c>
    </row>
    <row r="155" customHeight="1" spans="1:8">
      <c r="A155" s="64">
        <v>150</v>
      </c>
      <c r="B155" s="95" t="s">
        <v>25</v>
      </c>
      <c r="C155" s="130" t="s">
        <v>191</v>
      </c>
      <c r="D155" s="97">
        <v>1</v>
      </c>
      <c r="E155" s="98" t="s">
        <v>163</v>
      </c>
      <c r="F155" s="132" t="s">
        <v>28</v>
      </c>
      <c r="G155" s="99">
        <v>14.782459</v>
      </c>
      <c r="H155" s="131" t="s">
        <v>156</v>
      </c>
    </row>
    <row r="156" customHeight="1" spans="1:8">
      <c r="A156" s="64">
        <v>151</v>
      </c>
      <c r="B156" s="95" t="s">
        <v>25</v>
      </c>
      <c r="C156" s="130" t="s">
        <v>191</v>
      </c>
      <c r="D156" s="97">
        <v>1</v>
      </c>
      <c r="E156" s="98" t="s">
        <v>96</v>
      </c>
      <c r="F156" s="132" t="s">
        <v>28</v>
      </c>
      <c r="G156" s="99">
        <v>9.053886</v>
      </c>
      <c r="H156" s="131" t="s">
        <v>153</v>
      </c>
    </row>
    <row r="157" customHeight="1" spans="1:8">
      <c r="A157" s="64">
        <v>152</v>
      </c>
      <c r="B157" s="95" t="s">
        <v>25</v>
      </c>
      <c r="C157" s="130" t="s">
        <v>191</v>
      </c>
      <c r="D157" s="97">
        <v>1</v>
      </c>
      <c r="E157" s="98" t="s">
        <v>96</v>
      </c>
      <c r="F157" s="132" t="s">
        <v>28</v>
      </c>
      <c r="G157" s="99">
        <v>6.827617</v>
      </c>
      <c r="H157" s="131" t="s">
        <v>156</v>
      </c>
    </row>
    <row r="158" customHeight="1" spans="1:8">
      <c r="A158" s="64">
        <v>153</v>
      </c>
      <c r="B158" s="95" t="s">
        <v>25</v>
      </c>
      <c r="C158" s="130" t="s">
        <v>166</v>
      </c>
      <c r="D158" s="97">
        <v>1</v>
      </c>
      <c r="E158" s="98" t="s">
        <v>49</v>
      </c>
      <c r="F158" s="132" t="s">
        <v>28</v>
      </c>
      <c r="G158" s="99">
        <v>0.525832</v>
      </c>
      <c r="H158" s="131" t="s">
        <v>192</v>
      </c>
    </row>
    <row r="159" customHeight="1" spans="1:8">
      <c r="A159" s="64">
        <v>154</v>
      </c>
      <c r="B159" s="95" t="s">
        <v>25</v>
      </c>
      <c r="C159" s="130" t="s">
        <v>193</v>
      </c>
      <c r="D159" s="97">
        <v>1</v>
      </c>
      <c r="E159" s="98" t="s">
        <v>49</v>
      </c>
      <c r="F159" s="132" t="s">
        <v>28</v>
      </c>
      <c r="G159" s="99">
        <v>0.31303</v>
      </c>
      <c r="H159" s="131" t="s">
        <v>194</v>
      </c>
    </row>
    <row r="160" customHeight="1" spans="1:8">
      <c r="A160" s="64">
        <v>155</v>
      </c>
      <c r="B160" s="95" t="s">
        <v>25</v>
      </c>
      <c r="C160" s="130" t="s">
        <v>195</v>
      </c>
      <c r="D160" s="97">
        <v>1</v>
      </c>
      <c r="E160" s="98" t="s">
        <v>49</v>
      </c>
      <c r="F160" s="132" t="s">
        <v>28</v>
      </c>
      <c r="G160" s="99">
        <v>0.195844</v>
      </c>
      <c r="H160" s="131" t="s">
        <v>194</v>
      </c>
    </row>
    <row r="161" customHeight="1" spans="1:8">
      <c r="A161" s="64">
        <v>156</v>
      </c>
      <c r="B161" s="95" t="s">
        <v>25</v>
      </c>
      <c r="C161" s="96" t="s">
        <v>196</v>
      </c>
      <c r="D161" s="97">
        <v>1</v>
      </c>
      <c r="E161" s="98" t="s">
        <v>49</v>
      </c>
      <c r="F161" s="132" t="s">
        <v>28</v>
      </c>
      <c r="G161" s="99">
        <v>0.296161</v>
      </c>
      <c r="H161" s="131" t="s">
        <v>156</v>
      </c>
    </row>
    <row r="162" customHeight="1" spans="1:8">
      <c r="A162" s="64">
        <v>157</v>
      </c>
      <c r="B162" s="95" t="s">
        <v>25</v>
      </c>
      <c r="C162" s="96" t="s">
        <v>197</v>
      </c>
      <c r="D162" s="97">
        <v>1</v>
      </c>
      <c r="E162" s="98" t="s">
        <v>49</v>
      </c>
      <c r="F162" s="132" t="s">
        <v>28</v>
      </c>
      <c r="G162" s="99">
        <v>0.249394</v>
      </c>
      <c r="H162" s="131" t="s">
        <v>194</v>
      </c>
    </row>
    <row r="163" customHeight="1" spans="1:8">
      <c r="A163" s="64">
        <v>158</v>
      </c>
      <c r="B163" s="95" t="s">
        <v>25</v>
      </c>
      <c r="C163" s="130" t="s">
        <v>198</v>
      </c>
      <c r="D163" s="97">
        <v>1</v>
      </c>
      <c r="E163" s="98" t="s">
        <v>49</v>
      </c>
      <c r="F163" s="132" t="s">
        <v>28</v>
      </c>
      <c r="G163" s="99">
        <v>2.51174</v>
      </c>
      <c r="H163" s="131" t="s">
        <v>158</v>
      </c>
    </row>
    <row r="164" customHeight="1" spans="1:8">
      <c r="A164" s="64">
        <v>159</v>
      </c>
      <c r="B164" s="95" t="s">
        <v>25</v>
      </c>
      <c r="C164" s="96" t="s">
        <v>199</v>
      </c>
      <c r="D164" s="97">
        <v>1</v>
      </c>
      <c r="E164" s="98" t="s">
        <v>49</v>
      </c>
      <c r="F164" s="132" t="s">
        <v>28</v>
      </c>
      <c r="G164" s="99">
        <v>0.533332</v>
      </c>
      <c r="H164" s="131" t="s">
        <v>156</v>
      </c>
    </row>
    <row r="165" customHeight="1" spans="1:8">
      <c r="A165" s="64">
        <v>160</v>
      </c>
      <c r="B165" s="95" t="s">
        <v>25</v>
      </c>
      <c r="C165" s="96" t="s">
        <v>190</v>
      </c>
      <c r="D165" s="97">
        <v>1</v>
      </c>
      <c r="E165" s="98" t="s">
        <v>96</v>
      </c>
      <c r="F165" s="132" t="s">
        <v>28</v>
      </c>
      <c r="G165" s="99">
        <v>6.21766</v>
      </c>
      <c r="H165" s="131" t="s">
        <v>153</v>
      </c>
    </row>
    <row r="166" customHeight="1" spans="1:8">
      <c r="A166" s="64">
        <v>161</v>
      </c>
      <c r="B166" s="95" t="s">
        <v>25</v>
      </c>
      <c r="C166" s="130" t="s">
        <v>200</v>
      </c>
      <c r="D166" s="97">
        <v>1</v>
      </c>
      <c r="E166" s="98" t="s">
        <v>49</v>
      </c>
      <c r="F166" s="130" t="s">
        <v>143</v>
      </c>
      <c r="G166" s="99">
        <v>0.167321</v>
      </c>
      <c r="H166" s="131" t="s">
        <v>183</v>
      </c>
    </row>
    <row r="167" customHeight="1" spans="1:8">
      <c r="A167" s="64">
        <v>162</v>
      </c>
      <c r="B167" s="95" t="s">
        <v>25</v>
      </c>
      <c r="C167" s="130" t="s">
        <v>200</v>
      </c>
      <c r="D167" s="97">
        <v>1</v>
      </c>
      <c r="E167" s="98" t="s">
        <v>49</v>
      </c>
      <c r="F167" s="130" t="s">
        <v>143</v>
      </c>
      <c r="G167" s="99">
        <v>0.121174</v>
      </c>
      <c r="H167" s="131" t="s">
        <v>156</v>
      </c>
    </row>
    <row r="168" customHeight="1" spans="1:8">
      <c r="A168" s="64">
        <v>163</v>
      </c>
      <c r="B168" s="95" t="s">
        <v>25</v>
      </c>
      <c r="C168" s="130" t="s">
        <v>200</v>
      </c>
      <c r="D168" s="97">
        <v>1</v>
      </c>
      <c r="E168" s="98" t="s">
        <v>49</v>
      </c>
      <c r="F168" s="130" t="s">
        <v>143</v>
      </c>
      <c r="G168" s="99">
        <v>0.107147</v>
      </c>
      <c r="H168" s="131" t="s">
        <v>183</v>
      </c>
    </row>
    <row r="169" customHeight="1" spans="1:8">
      <c r="A169" s="64">
        <v>164</v>
      </c>
      <c r="B169" s="95" t="s">
        <v>25</v>
      </c>
      <c r="C169" s="130" t="s">
        <v>200</v>
      </c>
      <c r="D169" s="97">
        <v>1</v>
      </c>
      <c r="E169" s="98" t="s">
        <v>49</v>
      </c>
      <c r="F169" s="130" t="s">
        <v>143</v>
      </c>
      <c r="G169" s="99">
        <v>2.770125</v>
      </c>
      <c r="H169" s="131" t="s">
        <v>153</v>
      </c>
    </row>
    <row r="170" customHeight="1" spans="1:8">
      <c r="A170" s="64">
        <v>165</v>
      </c>
      <c r="B170" s="95" t="s">
        <v>25</v>
      </c>
      <c r="C170" s="130" t="s">
        <v>201</v>
      </c>
      <c r="D170" s="97">
        <v>1</v>
      </c>
      <c r="E170" s="98" t="s">
        <v>49</v>
      </c>
      <c r="F170" s="130" t="s">
        <v>143</v>
      </c>
      <c r="G170" s="99">
        <v>0.371124</v>
      </c>
      <c r="H170" s="131" t="s">
        <v>158</v>
      </c>
    </row>
    <row r="171" customHeight="1" spans="1:8">
      <c r="A171" s="64">
        <v>166</v>
      </c>
      <c r="B171" s="95" t="s">
        <v>25</v>
      </c>
      <c r="C171" s="130" t="s">
        <v>190</v>
      </c>
      <c r="D171" s="97">
        <v>1</v>
      </c>
      <c r="E171" s="98" t="s">
        <v>49</v>
      </c>
      <c r="F171" s="130" t="s">
        <v>143</v>
      </c>
      <c r="G171" s="99">
        <v>0.894902</v>
      </c>
      <c r="H171" s="131" t="s">
        <v>183</v>
      </c>
    </row>
    <row r="172" customHeight="1" spans="1:8">
      <c r="A172" s="64">
        <v>167</v>
      </c>
      <c r="B172" s="95" t="s">
        <v>25</v>
      </c>
      <c r="C172" s="130" t="s">
        <v>202</v>
      </c>
      <c r="D172" s="97">
        <v>2</v>
      </c>
      <c r="E172" s="98" t="s">
        <v>49</v>
      </c>
      <c r="F172" s="130" t="s">
        <v>143</v>
      </c>
      <c r="G172" s="99">
        <v>0.245982</v>
      </c>
      <c r="H172" s="131" t="s">
        <v>156</v>
      </c>
    </row>
    <row r="173" customHeight="1" spans="1:8">
      <c r="A173" s="64">
        <v>168</v>
      </c>
      <c r="B173" s="95" t="s">
        <v>25</v>
      </c>
      <c r="C173" s="130" t="s">
        <v>203</v>
      </c>
      <c r="D173" s="97">
        <v>2</v>
      </c>
      <c r="E173" s="98" t="s">
        <v>163</v>
      </c>
      <c r="F173" s="130" t="s">
        <v>143</v>
      </c>
      <c r="G173" s="99">
        <v>16.625096</v>
      </c>
      <c r="H173" s="131" t="s">
        <v>156</v>
      </c>
    </row>
    <row r="174" customHeight="1" spans="1:8">
      <c r="A174" s="64">
        <v>169</v>
      </c>
      <c r="B174" s="95" t="s">
        <v>25</v>
      </c>
      <c r="C174" s="130" t="s">
        <v>203</v>
      </c>
      <c r="D174" s="97">
        <v>1</v>
      </c>
      <c r="E174" s="98" t="s">
        <v>163</v>
      </c>
      <c r="F174" s="130" t="s">
        <v>143</v>
      </c>
      <c r="G174" s="99">
        <v>9.996222</v>
      </c>
      <c r="H174" s="131" t="s">
        <v>156</v>
      </c>
    </row>
    <row r="175" customHeight="1" spans="1:8">
      <c r="A175" s="64">
        <v>170</v>
      </c>
      <c r="B175" s="95" t="s">
        <v>25</v>
      </c>
      <c r="C175" s="130" t="s">
        <v>204</v>
      </c>
      <c r="D175" s="97">
        <v>2</v>
      </c>
      <c r="E175" s="98" t="s">
        <v>96</v>
      </c>
      <c r="F175" s="130" t="s">
        <v>143</v>
      </c>
      <c r="G175" s="99">
        <v>5.125616</v>
      </c>
      <c r="H175" s="131" t="s">
        <v>156</v>
      </c>
    </row>
    <row r="176" customHeight="1" spans="1:8">
      <c r="A176" s="64">
        <v>171</v>
      </c>
      <c r="B176" s="95" t="s">
        <v>25</v>
      </c>
      <c r="C176" s="130" t="s">
        <v>204</v>
      </c>
      <c r="D176" s="97">
        <v>1</v>
      </c>
      <c r="E176" s="98" t="s">
        <v>96</v>
      </c>
      <c r="F176" s="130" t="s">
        <v>143</v>
      </c>
      <c r="G176" s="99">
        <v>2.562784</v>
      </c>
      <c r="H176" s="131" t="s">
        <v>156</v>
      </c>
    </row>
    <row r="177" customHeight="1" spans="1:8">
      <c r="A177" s="64">
        <v>172</v>
      </c>
      <c r="B177" s="95" t="s">
        <v>25</v>
      </c>
      <c r="C177" s="130" t="s">
        <v>205</v>
      </c>
      <c r="D177" s="97">
        <v>1</v>
      </c>
      <c r="E177" s="98" t="s">
        <v>49</v>
      </c>
      <c r="F177" s="130" t="s">
        <v>143</v>
      </c>
      <c r="G177" s="99">
        <v>0.470862</v>
      </c>
      <c r="H177" s="131" t="s">
        <v>156</v>
      </c>
    </row>
    <row r="178" customHeight="1" spans="1:8">
      <c r="A178" s="64">
        <v>173</v>
      </c>
      <c r="B178" s="95" t="s">
        <v>25</v>
      </c>
      <c r="C178" s="130" t="s">
        <v>206</v>
      </c>
      <c r="D178" s="97">
        <v>1</v>
      </c>
      <c r="E178" s="98" t="s">
        <v>163</v>
      </c>
      <c r="F178" s="130" t="s">
        <v>143</v>
      </c>
      <c r="G178" s="99">
        <v>12.556267</v>
      </c>
      <c r="H178" s="131" t="s">
        <v>207</v>
      </c>
    </row>
    <row r="179" customHeight="1" spans="1:8">
      <c r="A179" s="64">
        <v>174</v>
      </c>
      <c r="B179" s="95" t="s">
        <v>25</v>
      </c>
      <c r="C179" s="130" t="s">
        <v>206</v>
      </c>
      <c r="D179" s="97">
        <v>1</v>
      </c>
      <c r="E179" s="98" t="s">
        <v>163</v>
      </c>
      <c r="F179" s="130" t="s">
        <v>143</v>
      </c>
      <c r="G179" s="99">
        <v>26.906286</v>
      </c>
      <c r="H179" s="131" t="s">
        <v>158</v>
      </c>
    </row>
    <row r="180" customHeight="1" spans="1:8">
      <c r="A180" s="64">
        <v>175</v>
      </c>
      <c r="B180" s="95" t="s">
        <v>25</v>
      </c>
      <c r="C180" s="130" t="s">
        <v>208</v>
      </c>
      <c r="D180" s="97">
        <v>3</v>
      </c>
      <c r="E180" s="98" t="s">
        <v>163</v>
      </c>
      <c r="F180" s="130" t="s">
        <v>143</v>
      </c>
      <c r="G180" s="99">
        <v>11.576944</v>
      </c>
      <c r="H180" s="131" t="s">
        <v>158</v>
      </c>
    </row>
    <row r="181" customHeight="1" spans="1:8">
      <c r="A181" s="64">
        <v>176</v>
      </c>
      <c r="B181" s="95" t="s">
        <v>25</v>
      </c>
      <c r="C181" s="130" t="s">
        <v>190</v>
      </c>
      <c r="D181" s="97">
        <v>1</v>
      </c>
      <c r="E181" s="98" t="s">
        <v>49</v>
      </c>
      <c r="F181" s="130" t="s">
        <v>143</v>
      </c>
      <c r="G181" s="99">
        <v>3.27443</v>
      </c>
      <c r="H181" s="131" t="s">
        <v>158</v>
      </c>
    </row>
    <row r="182" customHeight="1" spans="1:8">
      <c r="A182" s="64">
        <v>177</v>
      </c>
      <c r="B182" s="95" t="s">
        <v>25</v>
      </c>
      <c r="C182" s="130" t="s">
        <v>190</v>
      </c>
      <c r="D182" s="97">
        <v>1</v>
      </c>
      <c r="E182" s="98" t="s">
        <v>49</v>
      </c>
      <c r="F182" s="130" t="s">
        <v>143</v>
      </c>
      <c r="G182" s="99">
        <v>0.271445</v>
      </c>
      <c r="H182" s="131" t="s">
        <v>158</v>
      </c>
    </row>
    <row r="183" customHeight="1" spans="1:8">
      <c r="A183" s="64">
        <v>178</v>
      </c>
      <c r="B183" s="95" t="s">
        <v>25</v>
      </c>
      <c r="C183" s="130" t="s">
        <v>209</v>
      </c>
      <c r="D183" s="97">
        <v>1</v>
      </c>
      <c r="E183" s="98" t="s">
        <v>163</v>
      </c>
      <c r="F183" s="130" t="s">
        <v>143</v>
      </c>
      <c r="G183" s="99">
        <v>1.872711</v>
      </c>
      <c r="H183" s="131" t="s">
        <v>158</v>
      </c>
    </row>
    <row r="184" customHeight="1" spans="1:8">
      <c r="A184" s="64">
        <v>179</v>
      </c>
      <c r="B184" s="95" t="s">
        <v>25</v>
      </c>
      <c r="C184" s="130" t="s">
        <v>210</v>
      </c>
      <c r="D184" s="97">
        <v>1</v>
      </c>
      <c r="E184" s="98" t="s">
        <v>163</v>
      </c>
      <c r="F184" s="130" t="s">
        <v>143</v>
      </c>
      <c r="G184" s="99">
        <v>6.517973</v>
      </c>
      <c r="H184" s="131" t="s">
        <v>158</v>
      </c>
    </row>
    <row r="185" customHeight="1" spans="1:8">
      <c r="A185" s="64">
        <v>180</v>
      </c>
      <c r="B185" s="95" t="s">
        <v>25</v>
      </c>
      <c r="C185" s="130" t="s">
        <v>211</v>
      </c>
      <c r="D185" s="97">
        <v>2</v>
      </c>
      <c r="E185" s="98" t="s">
        <v>163</v>
      </c>
      <c r="F185" s="130" t="s">
        <v>143</v>
      </c>
      <c r="G185" s="99">
        <v>11.140682</v>
      </c>
      <c r="H185" s="131" t="s">
        <v>156</v>
      </c>
    </row>
    <row r="186" customHeight="1" spans="1:8">
      <c r="A186" s="64">
        <v>181</v>
      </c>
      <c r="B186" s="95" t="s">
        <v>25</v>
      </c>
      <c r="C186" s="130" t="s">
        <v>212</v>
      </c>
      <c r="D186" s="97">
        <v>1</v>
      </c>
      <c r="E186" s="98" t="s">
        <v>163</v>
      </c>
      <c r="F186" s="130" t="s">
        <v>143</v>
      </c>
      <c r="G186" s="99">
        <v>1.686691</v>
      </c>
      <c r="H186" s="131" t="s">
        <v>156</v>
      </c>
    </row>
    <row r="187" customHeight="1" spans="1:8">
      <c r="A187" s="64">
        <v>182</v>
      </c>
      <c r="B187" s="95" t="s">
        <v>25</v>
      </c>
      <c r="C187" s="130" t="s">
        <v>200</v>
      </c>
      <c r="D187" s="97">
        <v>1</v>
      </c>
      <c r="E187" s="98" t="s">
        <v>163</v>
      </c>
      <c r="F187" s="130" t="s">
        <v>143</v>
      </c>
      <c r="G187" s="99">
        <v>1.289098</v>
      </c>
      <c r="H187" s="131" t="s">
        <v>158</v>
      </c>
    </row>
    <row r="188" customHeight="1" spans="1:8">
      <c r="A188" s="64">
        <v>183</v>
      </c>
      <c r="B188" s="95" t="s">
        <v>25</v>
      </c>
      <c r="C188" s="96" t="s">
        <v>200</v>
      </c>
      <c r="D188" s="97">
        <v>1</v>
      </c>
      <c r="E188" s="98" t="s">
        <v>163</v>
      </c>
      <c r="F188" s="130" t="s">
        <v>143</v>
      </c>
      <c r="G188" s="99">
        <v>3.733258</v>
      </c>
      <c r="H188" s="131" t="s">
        <v>207</v>
      </c>
    </row>
    <row r="189" customHeight="1" spans="1:8">
      <c r="A189" s="64">
        <v>184</v>
      </c>
      <c r="B189" s="95" t="s">
        <v>25</v>
      </c>
      <c r="C189" s="96" t="s">
        <v>200</v>
      </c>
      <c r="D189" s="97">
        <v>1</v>
      </c>
      <c r="E189" s="98" t="s">
        <v>163</v>
      </c>
      <c r="F189" s="130" t="s">
        <v>143</v>
      </c>
      <c r="G189" s="99">
        <v>2.770125</v>
      </c>
      <c r="H189" s="131" t="s">
        <v>207</v>
      </c>
    </row>
    <row r="190" customHeight="1" spans="1:8">
      <c r="A190" s="64">
        <v>185</v>
      </c>
      <c r="B190" s="95" t="s">
        <v>25</v>
      </c>
      <c r="C190" s="96" t="s">
        <v>200</v>
      </c>
      <c r="D190" s="97">
        <v>1</v>
      </c>
      <c r="E190" s="98" t="s">
        <v>163</v>
      </c>
      <c r="F190" s="130" t="s">
        <v>143</v>
      </c>
      <c r="G190" s="99">
        <v>3.284616</v>
      </c>
      <c r="H190" s="131" t="s">
        <v>207</v>
      </c>
    </row>
    <row r="191" customHeight="1" spans="1:8">
      <c r="A191" s="64">
        <v>186</v>
      </c>
      <c r="B191" s="95" t="s">
        <v>25</v>
      </c>
      <c r="C191" s="96" t="s">
        <v>200</v>
      </c>
      <c r="D191" s="97">
        <v>1</v>
      </c>
      <c r="E191" s="98" t="s">
        <v>163</v>
      </c>
      <c r="F191" s="130" t="s">
        <v>143</v>
      </c>
      <c r="G191" s="99">
        <v>1.261778</v>
      </c>
      <c r="H191" s="131" t="s">
        <v>207</v>
      </c>
    </row>
    <row r="192" customHeight="1" spans="1:8">
      <c r="A192" s="64">
        <v>187</v>
      </c>
      <c r="B192" s="95" t="s">
        <v>25</v>
      </c>
      <c r="C192" s="96" t="s">
        <v>213</v>
      </c>
      <c r="D192" s="96">
        <v>1</v>
      </c>
      <c r="E192" s="98" t="s">
        <v>49</v>
      </c>
      <c r="F192" s="133" t="s">
        <v>36</v>
      </c>
      <c r="G192" s="99">
        <v>3.185239</v>
      </c>
      <c r="H192" s="131" t="s">
        <v>183</v>
      </c>
    </row>
    <row r="193" customHeight="1" spans="1:8">
      <c r="A193" s="64">
        <v>188</v>
      </c>
      <c r="B193" s="84" t="s">
        <v>214</v>
      </c>
      <c r="C193" s="84"/>
      <c r="D193" s="85">
        <f>SUM(D118:D192)</f>
        <v>106</v>
      </c>
      <c r="E193" s="84"/>
      <c r="F193" s="84"/>
      <c r="G193" s="134">
        <f>SUM(G118:G192)</f>
        <v>281.980233</v>
      </c>
      <c r="H193" s="135"/>
    </row>
    <row r="194" customHeight="1" spans="1:8">
      <c r="A194" s="64">
        <v>189</v>
      </c>
      <c r="B194" s="136" t="s">
        <v>215</v>
      </c>
      <c r="C194" s="137"/>
      <c r="D194" s="136">
        <v>212</v>
      </c>
      <c r="E194" s="137"/>
      <c r="F194" s="137"/>
      <c r="G194" s="138">
        <v>402.914184</v>
      </c>
      <c r="H194" s="137"/>
    </row>
  </sheetData>
  <mergeCells count="10">
    <mergeCell ref="A2:H2"/>
    <mergeCell ref="A3:B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700694444444445" right="0.700694444444445" top="0.751388888888889" bottom="0.751388888888889" header="0.298611111111111" footer="0.495833333333333"/>
  <pageSetup paperSize="9" scale="95" orientation="landscape" horizontalDpi="600"/>
  <headerFooter>
    <oddFooter>&amp;C&amp;P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AD14"/>
  <sheetViews>
    <sheetView workbookViewId="0">
      <selection activeCell="J32" sqref="J32"/>
    </sheetView>
  </sheetViews>
  <sheetFormatPr defaultColWidth="9" defaultRowHeight="13.5"/>
  <cols>
    <col min="1" max="1" width="5.75" customWidth="1"/>
    <col min="2" max="2" width="20.5" customWidth="1"/>
    <col min="3" max="3" width="21.125" customWidth="1"/>
    <col min="4" max="4" width="12.875" customWidth="1"/>
    <col min="5" max="5" width="15.875" customWidth="1"/>
    <col min="6" max="6" width="11.75" customWidth="1"/>
    <col min="7" max="7" width="8.25" customWidth="1"/>
    <col min="8" max="28" width="8.5" customWidth="1"/>
    <col min="29" max="29" width="11" customWidth="1"/>
    <col min="30" max="30" width="20.25" customWidth="1"/>
  </cols>
  <sheetData>
    <row r="1" ht="22.5" spans="2:29">
      <c r="B1" s="3" t="s">
        <v>216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 ht="23.25" customHeight="1" spans="1:29">
      <c r="A2" s="4" t="s">
        <v>217</v>
      </c>
      <c r="B2" s="4"/>
      <c r="C2" s="4"/>
      <c r="D2" s="4"/>
      <c r="E2" s="4"/>
      <c r="F2" s="4"/>
      <c r="G2" s="29"/>
      <c r="H2" s="29"/>
      <c r="I2" s="29"/>
      <c r="J2" s="29"/>
      <c r="K2" s="29" t="s">
        <v>218</v>
      </c>
      <c r="L2" s="29"/>
      <c r="M2" s="29"/>
      <c r="N2" s="29"/>
      <c r="O2" s="29"/>
      <c r="P2" s="43"/>
      <c r="Q2" s="29"/>
      <c r="R2" s="6"/>
      <c r="S2" s="46"/>
      <c r="T2" s="46"/>
      <c r="U2" s="46"/>
      <c r="V2" s="46"/>
      <c r="W2" s="46"/>
      <c r="X2" s="47" t="s">
        <v>3</v>
      </c>
      <c r="Y2" s="46"/>
      <c r="Z2" s="46"/>
      <c r="AA2" s="46"/>
      <c r="AB2" s="46"/>
      <c r="AC2" s="47"/>
    </row>
    <row r="3" ht="25.5" customHeight="1" spans="1:29">
      <c r="A3" s="7" t="s">
        <v>4</v>
      </c>
      <c r="B3" s="7" t="s">
        <v>219</v>
      </c>
      <c r="C3" s="9" t="s">
        <v>9</v>
      </c>
      <c r="D3" s="9" t="s">
        <v>44</v>
      </c>
      <c r="E3" s="30" t="s">
        <v>220</v>
      </c>
      <c r="F3" s="31"/>
      <c r="G3" s="32" t="s">
        <v>221</v>
      </c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50"/>
    </row>
    <row r="4" ht="25.5" customHeight="1" spans="1:29">
      <c r="A4" s="7"/>
      <c r="B4" s="7"/>
      <c r="C4" s="14"/>
      <c r="D4" s="14"/>
      <c r="E4" s="34" t="s">
        <v>222</v>
      </c>
      <c r="F4" s="8" t="s">
        <v>223</v>
      </c>
      <c r="G4" s="35" t="s">
        <v>224</v>
      </c>
      <c r="H4" s="36"/>
      <c r="I4" s="44">
        <v>43709</v>
      </c>
      <c r="J4" s="45"/>
      <c r="K4" s="44">
        <v>43739</v>
      </c>
      <c r="L4" s="45"/>
      <c r="M4" s="44">
        <v>43770</v>
      </c>
      <c r="N4" s="45"/>
      <c r="O4" s="44">
        <v>43800</v>
      </c>
      <c r="P4" s="45"/>
      <c r="Q4" s="44" t="s">
        <v>225</v>
      </c>
      <c r="R4" s="45"/>
      <c r="S4" s="48" t="s">
        <v>226</v>
      </c>
      <c r="T4" s="49"/>
      <c r="U4" s="48" t="s">
        <v>49</v>
      </c>
      <c r="V4" s="49"/>
      <c r="W4" s="48" t="s">
        <v>96</v>
      </c>
      <c r="X4" s="49"/>
      <c r="Y4" s="48" t="s">
        <v>163</v>
      </c>
      <c r="Z4" s="49"/>
      <c r="AA4" s="48" t="s">
        <v>227</v>
      </c>
      <c r="AB4" s="49"/>
      <c r="AC4" s="11" t="s">
        <v>228</v>
      </c>
    </row>
    <row r="5" ht="36.75" customHeight="1" spans="1:29">
      <c r="A5" s="7"/>
      <c r="B5" s="7"/>
      <c r="C5" s="17"/>
      <c r="D5" s="17"/>
      <c r="E5" s="37"/>
      <c r="F5" s="38"/>
      <c r="G5" s="39" t="s">
        <v>229</v>
      </c>
      <c r="H5" s="39" t="s">
        <v>230</v>
      </c>
      <c r="I5" s="39" t="s">
        <v>229</v>
      </c>
      <c r="J5" s="39" t="s">
        <v>230</v>
      </c>
      <c r="K5" s="39" t="s">
        <v>229</v>
      </c>
      <c r="L5" s="39" t="s">
        <v>230</v>
      </c>
      <c r="M5" s="39" t="s">
        <v>229</v>
      </c>
      <c r="N5" s="39" t="s">
        <v>230</v>
      </c>
      <c r="O5" s="39" t="s">
        <v>229</v>
      </c>
      <c r="P5" s="39" t="s">
        <v>230</v>
      </c>
      <c r="Q5" s="39" t="s">
        <v>229</v>
      </c>
      <c r="R5" s="39" t="s">
        <v>230</v>
      </c>
      <c r="S5" s="39" t="s">
        <v>229</v>
      </c>
      <c r="T5" s="39" t="s">
        <v>230</v>
      </c>
      <c r="U5" s="39" t="s">
        <v>229</v>
      </c>
      <c r="V5" s="39" t="s">
        <v>230</v>
      </c>
      <c r="W5" s="39" t="s">
        <v>229</v>
      </c>
      <c r="X5" s="39" t="s">
        <v>230</v>
      </c>
      <c r="Y5" s="39" t="s">
        <v>229</v>
      </c>
      <c r="Z5" s="39" t="s">
        <v>230</v>
      </c>
      <c r="AA5" s="39" t="s">
        <v>229</v>
      </c>
      <c r="AB5" s="39" t="s">
        <v>230</v>
      </c>
      <c r="AC5" s="18"/>
    </row>
    <row r="6" ht="14.25" spans="1:30">
      <c r="A6" s="19">
        <v>1</v>
      </c>
      <c r="B6" s="40" t="s">
        <v>231</v>
      </c>
      <c r="C6" s="22" t="s">
        <v>232</v>
      </c>
      <c r="D6" s="22"/>
      <c r="E6" s="22"/>
      <c r="F6" s="23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51"/>
      <c r="AD6" s="52"/>
    </row>
    <row r="7" ht="15" spans="1:30">
      <c r="A7" s="19">
        <v>2</v>
      </c>
      <c r="B7" s="41"/>
      <c r="C7" s="22" t="s">
        <v>233</v>
      </c>
      <c r="D7" s="22"/>
      <c r="E7" s="22"/>
      <c r="F7" s="21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51"/>
      <c r="AD7" s="52"/>
    </row>
    <row r="8" ht="15" spans="1:30">
      <c r="A8" s="19">
        <v>3</v>
      </c>
      <c r="B8" s="41"/>
      <c r="C8" s="22" t="s">
        <v>234</v>
      </c>
      <c r="D8" s="22"/>
      <c r="E8" s="22"/>
      <c r="F8" s="21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51"/>
      <c r="AD8" s="52"/>
    </row>
    <row r="9" ht="15" spans="1:30">
      <c r="A9" s="19">
        <v>4</v>
      </c>
      <c r="B9" s="41"/>
      <c r="C9" s="22" t="s">
        <v>235</v>
      </c>
      <c r="D9" s="22"/>
      <c r="E9" s="22"/>
      <c r="F9" s="21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51"/>
      <c r="AD9" s="52"/>
    </row>
    <row r="10" ht="15" spans="1:30">
      <c r="A10" s="19">
        <v>5</v>
      </c>
      <c r="B10" s="41"/>
      <c r="C10" s="22" t="s">
        <v>236</v>
      </c>
      <c r="D10" s="22"/>
      <c r="E10" s="22"/>
      <c r="F10" s="21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51"/>
      <c r="AD10" s="52"/>
    </row>
    <row r="11" ht="15" spans="1:30">
      <c r="A11" s="19">
        <v>6</v>
      </c>
      <c r="B11" s="41"/>
      <c r="C11" s="22"/>
      <c r="D11" s="22"/>
      <c r="E11" s="22"/>
      <c r="F11" s="21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51"/>
      <c r="AD11" s="52"/>
    </row>
    <row r="12" ht="15" spans="1:30">
      <c r="A12" s="19">
        <v>7</v>
      </c>
      <c r="B12" s="42"/>
      <c r="C12" s="22"/>
      <c r="D12" s="22"/>
      <c r="E12" s="22"/>
      <c r="F12" s="21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51"/>
      <c r="AD12" s="52"/>
    </row>
    <row r="13" ht="14.25" spans="1:30">
      <c r="A13" s="19">
        <v>8</v>
      </c>
      <c r="B13" s="25" t="s">
        <v>39</v>
      </c>
      <c r="C13" s="23"/>
      <c r="D13" s="23"/>
      <c r="E13" s="23"/>
      <c r="F13" s="23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51"/>
      <c r="AD13" s="52"/>
    </row>
    <row r="14" s="1" customFormat="1" ht="14.25" spans="7:29"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</row>
  </sheetData>
  <mergeCells count="23">
    <mergeCell ref="B1:AC1"/>
    <mergeCell ref="E3:F3"/>
    <mergeCell ref="G3:AC3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G14:AC14"/>
    <mergeCell ref="A3:A5"/>
    <mergeCell ref="B3:B5"/>
    <mergeCell ref="B6:B12"/>
    <mergeCell ref="C3:C5"/>
    <mergeCell ref="D3:D5"/>
    <mergeCell ref="E4:E5"/>
    <mergeCell ref="F4:F5"/>
    <mergeCell ref="AC4:AC5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I14"/>
  <sheetViews>
    <sheetView workbookViewId="0">
      <selection activeCell="J32" sqref="J32"/>
    </sheetView>
  </sheetViews>
  <sheetFormatPr defaultColWidth="9" defaultRowHeight="13.5"/>
  <cols>
    <col min="1" max="1" width="5.75" customWidth="1"/>
    <col min="2" max="2" width="22" style="2" customWidth="1"/>
    <col min="3" max="3" width="20.5" customWidth="1"/>
    <col min="4" max="4" width="10.25" customWidth="1"/>
    <col min="5" max="5" width="15.875" customWidth="1"/>
    <col min="6" max="6" width="17.25" customWidth="1"/>
    <col min="7" max="9" width="16.875" customWidth="1"/>
  </cols>
  <sheetData>
    <row r="1" ht="22.5" spans="3:8">
      <c r="C1" s="3" t="s">
        <v>237</v>
      </c>
      <c r="D1" s="3"/>
      <c r="E1" s="3"/>
      <c r="F1" s="3"/>
      <c r="G1" s="3"/>
      <c r="H1" s="3"/>
    </row>
    <row r="2" ht="23.25" customHeight="1" spans="1:8">
      <c r="A2" s="4" t="s">
        <v>238</v>
      </c>
      <c r="B2" s="5"/>
      <c r="C2" s="4"/>
      <c r="D2" s="4"/>
      <c r="E2" s="4"/>
      <c r="F2" s="4"/>
      <c r="G2" s="6"/>
      <c r="H2" s="6"/>
    </row>
    <row r="3" ht="25.5" customHeight="1" spans="1:9">
      <c r="A3" s="7" t="s">
        <v>4</v>
      </c>
      <c r="B3" s="8" t="s">
        <v>6</v>
      </c>
      <c r="C3" s="7" t="s">
        <v>239</v>
      </c>
      <c r="D3" s="9" t="s">
        <v>44</v>
      </c>
      <c r="E3" s="10" t="s">
        <v>222</v>
      </c>
      <c r="F3" s="11" t="s">
        <v>45</v>
      </c>
      <c r="G3" s="12" t="s">
        <v>9</v>
      </c>
      <c r="H3" s="12" t="s">
        <v>240</v>
      </c>
      <c r="I3" s="12" t="s">
        <v>228</v>
      </c>
    </row>
    <row r="4" ht="25.5" customHeight="1" spans="1:9">
      <c r="A4" s="7"/>
      <c r="B4" s="13"/>
      <c r="C4" s="7"/>
      <c r="D4" s="14"/>
      <c r="E4" s="10"/>
      <c r="F4" s="15"/>
      <c r="G4" s="12"/>
      <c r="H4" s="12"/>
      <c r="I4" s="12"/>
    </row>
    <row r="5" ht="36.75" customHeight="1" spans="1:9">
      <c r="A5" s="7"/>
      <c r="B5" s="16"/>
      <c r="C5" s="7"/>
      <c r="D5" s="17"/>
      <c r="E5" s="10"/>
      <c r="F5" s="18"/>
      <c r="G5" s="12"/>
      <c r="H5" s="12"/>
      <c r="I5" s="12"/>
    </row>
    <row r="6" ht="14.25" customHeight="1" spans="1:9">
      <c r="A6" s="19">
        <v>1</v>
      </c>
      <c r="B6" s="20" t="s">
        <v>231</v>
      </c>
      <c r="C6" s="21"/>
      <c r="D6" s="22"/>
      <c r="E6" s="22"/>
      <c r="F6" s="23"/>
      <c r="G6" s="24"/>
      <c r="H6" s="24"/>
      <c r="I6" s="28"/>
    </row>
    <row r="7" ht="15" spans="1:9">
      <c r="A7" s="19">
        <v>2</v>
      </c>
      <c r="B7" s="13"/>
      <c r="C7" s="21"/>
      <c r="D7" s="22"/>
      <c r="E7" s="22"/>
      <c r="F7" s="21"/>
      <c r="G7" s="24"/>
      <c r="H7" s="24"/>
      <c r="I7" s="28"/>
    </row>
    <row r="8" ht="15" spans="1:9">
      <c r="A8" s="19">
        <v>3</v>
      </c>
      <c r="B8" s="13"/>
      <c r="C8" s="21"/>
      <c r="D8" s="22"/>
      <c r="E8" s="22"/>
      <c r="F8" s="21"/>
      <c r="G8" s="24"/>
      <c r="H8" s="24"/>
      <c r="I8" s="28"/>
    </row>
    <row r="9" ht="15" spans="1:9">
      <c r="A9" s="19">
        <v>4</v>
      </c>
      <c r="B9" s="13"/>
      <c r="C9" s="21"/>
      <c r="D9" s="22"/>
      <c r="E9" s="22"/>
      <c r="F9" s="21"/>
      <c r="G9" s="24"/>
      <c r="H9" s="24"/>
      <c r="I9" s="28"/>
    </row>
    <row r="10" ht="15" spans="1:9">
      <c r="A10" s="19">
        <v>5</v>
      </c>
      <c r="B10" s="13"/>
      <c r="C10" s="21"/>
      <c r="D10" s="22"/>
      <c r="E10" s="22"/>
      <c r="F10" s="21"/>
      <c r="G10" s="24"/>
      <c r="H10" s="24"/>
      <c r="I10" s="28"/>
    </row>
    <row r="11" ht="15" spans="1:9">
      <c r="A11" s="19">
        <v>6</v>
      </c>
      <c r="B11" s="13"/>
      <c r="C11" s="21"/>
      <c r="D11" s="22"/>
      <c r="E11" s="22"/>
      <c r="F11" s="21"/>
      <c r="G11" s="24"/>
      <c r="H11" s="24"/>
      <c r="I11" s="28"/>
    </row>
    <row r="12" ht="15" spans="1:9">
      <c r="A12" s="19">
        <v>7</v>
      </c>
      <c r="B12" s="16"/>
      <c r="C12" s="21"/>
      <c r="D12" s="22"/>
      <c r="E12" s="22"/>
      <c r="F12" s="21"/>
      <c r="G12" s="24"/>
      <c r="H12" s="24"/>
      <c r="I12" s="28"/>
    </row>
    <row r="13" ht="14.25" spans="1:9">
      <c r="A13" s="19">
        <v>8</v>
      </c>
      <c r="B13" s="25" t="s">
        <v>39</v>
      </c>
      <c r="C13" s="23"/>
      <c r="D13" s="23"/>
      <c r="E13" s="23"/>
      <c r="F13" s="23"/>
      <c r="G13" s="24"/>
      <c r="H13" s="24"/>
      <c r="I13" s="28"/>
    </row>
    <row r="14" s="1" customFormat="1" ht="14.25" spans="2:8">
      <c r="B14" s="26"/>
      <c r="G14" s="27"/>
      <c r="H14" s="27"/>
    </row>
  </sheetData>
  <mergeCells count="12">
    <mergeCell ref="C1:H1"/>
    <mergeCell ref="G14:H14"/>
    <mergeCell ref="A3:A5"/>
    <mergeCell ref="B3:B5"/>
    <mergeCell ref="B6:B12"/>
    <mergeCell ref="C3:C5"/>
    <mergeCell ref="D3:D5"/>
    <mergeCell ref="E3:E5"/>
    <mergeCell ref="F3:F5"/>
    <mergeCell ref="G3:G5"/>
    <mergeCell ref="H3:H5"/>
    <mergeCell ref="I3:I5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计划明细</vt:lpstr>
      <vt:lpstr>矿权处置计划汇总表</vt:lpstr>
      <vt:lpstr>矿权处置计划明细表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SPN-AL00</dc:creator>
  <cp:lastModifiedBy>Administrator</cp:lastModifiedBy>
  <dcterms:created xsi:type="dcterms:W3CDTF">2006-09-13T03:21:00Z</dcterms:created>
  <dcterms:modified xsi:type="dcterms:W3CDTF">2020-04-19T10:52:02Z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